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ts\WineClassic\Catalogue Excel\Nouveau Catalogue\"/>
    </mc:Choice>
  </mc:AlternateContent>
  <bookViews>
    <workbookView xWindow="0" yWindow="0" windowWidth="28800" windowHeight="12135"/>
  </bookViews>
  <sheets>
    <sheet name="Catalogue-05-2022" sheetId="2" r:id="rId1"/>
  </sheets>
  <calcPr calcId="15251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3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G459" i="2"/>
  <c r="H459" i="2"/>
  <c r="G460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G478" i="2"/>
  <c r="H478" i="2"/>
  <c r="G479" i="2"/>
  <c r="H479" i="2"/>
  <c r="G480" i="2"/>
  <c r="H480" i="2"/>
  <c r="G481" i="2"/>
  <c r="H481" i="2"/>
  <c r="G482" i="2"/>
  <c r="H482" i="2"/>
  <c r="G483" i="2"/>
  <c r="H483" i="2"/>
  <c r="G484" i="2"/>
  <c r="H484" i="2"/>
  <c r="G485" i="2"/>
  <c r="H485" i="2"/>
  <c r="G486" i="2"/>
  <c r="H486" i="2"/>
  <c r="G487" i="2"/>
  <c r="H487" i="2"/>
  <c r="G488" i="2"/>
  <c r="H488" i="2"/>
  <c r="G489" i="2"/>
  <c r="H489" i="2"/>
  <c r="G490" i="2"/>
  <c r="H490" i="2"/>
  <c r="G491" i="2"/>
  <c r="H491" i="2"/>
  <c r="G492" i="2"/>
  <c r="H492" i="2"/>
  <c r="G493" i="2"/>
  <c r="H493" i="2"/>
  <c r="G494" i="2"/>
  <c r="H494" i="2"/>
  <c r="G495" i="2"/>
  <c r="H495" i="2"/>
  <c r="G496" i="2"/>
  <c r="H496" i="2"/>
  <c r="G497" i="2"/>
  <c r="H497" i="2"/>
  <c r="G498" i="2"/>
  <c r="H498" i="2"/>
  <c r="G499" i="2"/>
  <c r="H499" i="2"/>
  <c r="G500" i="2"/>
  <c r="H500" i="2"/>
  <c r="G501" i="2"/>
  <c r="H501" i="2"/>
  <c r="G502" i="2"/>
  <c r="H502" i="2"/>
  <c r="G503" i="2"/>
  <c r="H503" i="2"/>
  <c r="G504" i="2"/>
  <c r="H504" i="2"/>
  <c r="G505" i="2"/>
  <c r="H505" i="2"/>
  <c r="G506" i="2"/>
  <c r="H506" i="2"/>
  <c r="G507" i="2"/>
  <c r="H507" i="2"/>
  <c r="G508" i="2"/>
  <c r="H508" i="2"/>
  <c r="G509" i="2"/>
  <c r="H509" i="2"/>
  <c r="G510" i="2"/>
  <c r="H510" i="2"/>
  <c r="G511" i="2"/>
  <c r="H511" i="2"/>
  <c r="G512" i="2"/>
  <c r="H512" i="2"/>
  <c r="G513" i="2"/>
  <c r="H513" i="2"/>
  <c r="G514" i="2"/>
  <c r="H514" i="2"/>
  <c r="G515" i="2"/>
  <c r="H515" i="2"/>
  <c r="G516" i="2"/>
  <c r="H516" i="2"/>
  <c r="G517" i="2"/>
  <c r="H517" i="2"/>
  <c r="G518" i="2"/>
  <c r="H518" i="2"/>
  <c r="G519" i="2"/>
  <c r="H519" i="2"/>
  <c r="G520" i="2"/>
  <c r="H520" i="2"/>
  <c r="G521" i="2"/>
  <c r="H521" i="2"/>
  <c r="G522" i="2"/>
  <c r="H522" i="2"/>
  <c r="G523" i="2"/>
  <c r="H523" i="2"/>
  <c r="G524" i="2"/>
  <c r="H524" i="2"/>
  <c r="G525" i="2"/>
  <c r="H525" i="2"/>
  <c r="G526" i="2"/>
  <c r="H526" i="2"/>
  <c r="G527" i="2"/>
  <c r="H527" i="2"/>
  <c r="G528" i="2"/>
  <c r="H528" i="2"/>
  <c r="G529" i="2"/>
  <c r="H529" i="2"/>
  <c r="G530" i="2"/>
  <c r="H530" i="2"/>
  <c r="G531" i="2"/>
  <c r="H531" i="2"/>
  <c r="G532" i="2"/>
  <c r="H532" i="2"/>
  <c r="G533" i="2"/>
  <c r="H533" i="2"/>
  <c r="G534" i="2"/>
  <c r="H534" i="2"/>
  <c r="G535" i="2"/>
  <c r="H535" i="2"/>
  <c r="G536" i="2"/>
  <c r="H536" i="2"/>
  <c r="G537" i="2"/>
  <c r="H537" i="2"/>
  <c r="G538" i="2"/>
  <c r="H538" i="2"/>
  <c r="G539" i="2"/>
  <c r="H539" i="2"/>
  <c r="G540" i="2"/>
  <c r="H540" i="2"/>
  <c r="G541" i="2"/>
  <c r="H541" i="2"/>
  <c r="G542" i="2"/>
  <c r="H542" i="2"/>
  <c r="G543" i="2"/>
  <c r="H543" i="2"/>
  <c r="G544" i="2"/>
  <c r="H544" i="2"/>
  <c r="G545" i="2"/>
  <c r="H545" i="2"/>
  <c r="G546" i="2"/>
  <c r="H546" i="2"/>
  <c r="G547" i="2"/>
  <c r="H547" i="2"/>
  <c r="G548" i="2"/>
  <c r="H548" i="2"/>
  <c r="G549" i="2"/>
  <c r="H549" i="2"/>
  <c r="G550" i="2"/>
  <c r="H550" i="2"/>
  <c r="G551" i="2"/>
  <c r="H551" i="2"/>
  <c r="G552" i="2"/>
  <c r="H552" i="2"/>
  <c r="G553" i="2"/>
  <c r="H553" i="2"/>
  <c r="G554" i="2"/>
  <c r="H554" i="2"/>
  <c r="G555" i="2"/>
  <c r="H555" i="2"/>
  <c r="G556" i="2"/>
  <c r="H556" i="2"/>
  <c r="G557" i="2"/>
  <c r="H557" i="2"/>
  <c r="G558" i="2"/>
  <c r="H558" i="2"/>
  <c r="G559" i="2"/>
  <c r="H559" i="2"/>
  <c r="G560" i="2"/>
  <c r="H560" i="2"/>
  <c r="G561" i="2"/>
  <c r="H561" i="2"/>
  <c r="G562" i="2"/>
  <c r="H562" i="2"/>
  <c r="G563" i="2"/>
  <c r="H563" i="2"/>
  <c r="G564" i="2"/>
  <c r="H564" i="2"/>
  <c r="G565" i="2"/>
  <c r="H565" i="2"/>
  <c r="G566" i="2"/>
  <c r="H566" i="2"/>
  <c r="G567" i="2"/>
  <c r="H567" i="2"/>
  <c r="G568" i="2"/>
  <c r="H568" i="2"/>
  <c r="G569" i="2"/>
  <c r="H569" i="2"/>
  <c r="G570" i="2"/>
  <c r="H570" i="2"/>
  <c r="G571" i="2"/>
  <c r="H571" i="2"/>
  <c r="G572" i="2"/>
  <c r="H572" i="2"/>
  <c r="G573" i="2"/>
  <c r="H573" i="2"/>
  <c r="G574" i="2"/>
  <c r="H574" i="2"/>
  <c r="G575" i="2"/>
  <c r="H575" i="2"/>
  <c r="G576" i="2"/>
  <c r="H576" i="2"/>
  <c r="G577" i="2"/>
  <c r="H577" i="2"/>
  <c r="G578" i="2"/>
  <c r="H578" i="2"/>
  <c r="G579" i="2"/>
  <c r="H579" i="2"/>
  <c r="G580" i="2"/>
  <c r="H580" i="2"/>
  <c r="G581" i="2"/>
  <c r="H581" i="2"/>
  <c r="G582" i="2"/>
  <c r="H582" i="2"/>
  <c r="G583" i="2"/>
  <c r="H583" i="2"/>
  <c r="G584" i="2"/>
  <c r="H584" i="2"/>
  <c r="G585" i="2"/>
  <c r="H585" i="2"/>
  <c r="G586" i="2"/>
  <c r="H586" i="2"/>
  <c r="G587" i="2"/>
  <c r="H587" i="2"/>
  <c r="G588" i="2"/>
  <c r="H588" i="2"/>
  <c r="G5" i="2"/>
  <c r="H5" i="2"/>
  <c r="G4" i="2"/>
  <c r="H4" i="2"/>
  <c r="G3" i="2"/>
  <c r="H3" i="2"/>
</calcChain>
</file>

<file path=xl/sharedStrings.xml><?xml version="1.0" encoding="utf-8"?>
<sst xmlns="http://schemas.openxmlformats.org/spreadsheetml/2006/main" count="2089" uniqueCount="1393">
  <si>
    <t>Qté</t>
  </si>
  <si>
    <t>Nom du vin</t>
  </si>
  <si>
    <t>Description du vin</t>
  </si>
  <si>
    <t>Vol (L)</t>
  </si>
  <si>
    <t>Prix (HT)</t>
  </si>
  <si>
    <t>PETRUS 1968</t>
  </si>
  <si>
    <t>Vieux Chateau Certan 1943</t>
  </si>
  <si>
    <t>CHATEAU MARGAUX 1939</t>
  </si>
  <si>
    <t>YQUEM 1917</t>
  </si>
  <si>
    <t>ARROSEE 1959</t>
  </si>
  <si>
    <t>MAGAUX 1957</t>
  </si>
  <si>
    <t>CLOS DES LAMBRAYS 1938</t>
  </si>
  <si>
    <t>MOUTON ROTHSCHILD 1890</t>
  </si>
  <si>
    <t>CORTON GRANCEY 1985</t>
  </si>
  <si>
    <t>MOUTON ROTHSCHILD 1957</t>
  </si>
  <si>
    <t>CB012 LAS CASES 2000</t>
  </si>
  <si>
    <t>CBO12 PETRUS 1968</t>
  </si>
  <si>
    <t>LATOUR A POMEROL 1948</t>
  </si>
  <si>
    <t>TRILOGIE LE CEDRE 1996/97/98</t>
  </si>
  <si>
    <t>TAITTINGER 1978 VASARELY</t>
  </si>
  <si>
    <t>LAFITE ROTHSCHILD 1952</t>
  </si>
  <si>
    <t>YQUEM 1933</t>
  </si>
  <si>
    <t>YQUEM 1967</t>
  </si>
  <si>
    <t>CONSEILLANTE 1967</t>
  </si>
  <si>
    <t>CLOS VOUGEOT 1973</t>
  </si>
  <si>
    <t>LAFLEUR 2009</t>
  </si>
  <si>
    <t>COS ESTOURNEL 1963</t>
  </si>
  <si>
    <t>GRIOTTE CHAMBERTIN 2012</t>
  </si>
  <si>
    <t>LAVAUX ST JACQUES 1970</t>
  </si>
  <si>
    <t>EVANGILE 1969</t>
  </si>
  <si>
    <t>YQUEM 1962</t>
  </si>
  <si>
    <t>CROZES HERMITAGE 1976</t>
  </si>
  <si>
    <t>JABOULET 1978</t>
  </si>
  <si>
    <t>MOULINE 2005</t>
  </si>
  <si>
    <t>PETRUS 1915</t>
  </si>
  <si>
    <t>GRANDS ECHEZEAUX 1934</t>
  </si>
  <si>
    <t>CHAMBOLLE CHARMES 1934</t>
  </si>
  <si>
    <t>PETRUS 1934</t>
  </si>
  <si>
    <t>PETRUS 1937 Eschenauer</t>
  </si>
  <si>
    <t xml:space="preserve">GILETTE 1954 </t>
  </si>
  <si>
    <t>MARGAUX 1962</t>
  </si>
  <si>
    <t>BEL-AIR 1959 CONTIGU YQUEM</t>
  </si>
  <si>
    <t>Magnum TALBOT 1950</t>
  </si>
  <si>
    <t>PETRUS 1957</t>
  </si>
  <si>
    <t>LABEGORCE 1959</t>
  </si>
  <si>
    <t>CROZES HERMITAGE 1978</t>
  </si>
  <si>
    <t>HAUT LIEU 1989 VOUVRAY</t>
  </si>
  <si>
    <t>HAUT LIEU 1990  VOUVRAY</t>
  </si>
  <si>
    <t>" Y " D' Yquem 1966</t>
  </si>
  <si>
    <t>" Y " D' Yquem 1965</t>
  </si>
  <si>
    <t>CLAIR DAÜ  1981 PERDRIX</t>
  </si>
  <si>
    <t>MARGAUX 1973</t>
  </si>
  <si>
    <t>YQUEM 1918</t>
  </si>
  <si>
    <t>MOUTON 1934</t>
  </si>
  <si>
    <t>CHEVAL BLANC 1960</t>
  </si>
  <si>
    <t>MG LATOUR POMEROL 1990</t>
  </si>
  <si>
    <t>LAFITE ROTHSCHILD 1937</t>
  </si>
  <si>
    <t>HERMITAGE CHAPELLE 1973</t>
  </si>
  <si>
    <t>LATOUR 1952</t>
  </si>
  <si>
    <t>LAFITE 1957</t>
  </si>
  <si>
    <t>VOUGEOT 1979 FAIVELEY</t>
  </si>
  <si>
    <t>DUHART MILON 2009</t>
  </si>
  <si>
    <t>COTE ROTIE 1970 JABOULET</t>
  </si>
  <si>
    <t xml:space="preserve">CAILLERET 1CRU 1965 </t>
  </si>
  <si>
    <t>CORTON CHARLEMAGNE 1981</t>
  </si>
  <si>
    <t>CHASSAGNE MONTRACHET 1937</t>
  </si>
  <si>
    <t>CLOS VOUGEOT 1972</t>
  </si>
  <si>
    <t>VOLNAY 1971 CLOS DES CHÊNES</t>
  </si>
  <si>
    <t>CHARIOT D'OR 1978 JURA</t>
  </si>
  <si>
    <t>CHAMBOLLE  CHARMES 1966</t>
  </si>
  <si>
    <t>NUITS SAINT GEORGES 1969</t>
  </si>
  <si>
    <t>TOUR PIN FIGEAC 1940</t>
  </si>
  <si>
    <t>RICHEBOURG 1969 GROS</t>
  </si>
  <si>
    <t>CLOS DES MOUCHES 1953</t>
  </si>
  <si>
    <t>LATOUR 1937</t>
  </si>
  <si>
    <t>YQUEM 1950</t>
  </si>
  <si>
    <t>BEAUSEJOUR DUFFAU 1995</t>
  </si>
  <si>
    <t>MISSION HAUT BRION 1960</t>
  </si>
  <si>
    <t>BATARD MONTRACHET 1987</t>
  </si>
  <si>
    <t>YQUEM 1969</t>
  </si>
  <si>
    <t>BATARD MONTRACHET 1995</t>
  </si>
  <si>
    <t>CORTON 1973 VIENOT</t>
  </si>
  <si>
    <t>BEAUNE 1966 VIENOT</t>
  </si>
  <si>
    <t>NSG 1955 VIENOT</t>
  </si>
  <si>
    <t>CLOS DE BEZE 1974 VIENOT</t>
  </si>
  <si>
    <t>YQUEM 1965</t>
  </si>
  <si>
    <t>YQUEM 1944</t>
  </si>
  <si>
    <t>YQUEM 1943</t>
  </si>
  <si>
    <t>YQUEM 1942</t>
  </si>
  <si>
    <t>YQUEM 1935</t>
  </si>
  <si>
    <t>CORTON 1959 VIENOT</t>
  </si>
  <si>
    <t>CLOS VOUGEOT 1961 VIENOT</t>
  </si>
  <si>
    <t>CORTON 1961 VIENOT</t>
  </si>
  <si>
    <t>CLOS DE BEZE 1959 VIENOT</t>
  </si>
  <si>
    <t>CHARMES 1CRU 1980 VIENOT</t>
  </si>
  <si>
    <t>POMMARD 1967 VIENOT</t>
  </si>
  <si>
    <t>MARGAUX 1964</t>
  </si>
  <si>
    <t>NUITS 1CRU 1976</t>
  </si>
  <si>
    <t>VOLNAY SANTENOTS 1976</t>
  </si>
  <si>
    <t>CHEVAL BLANC 1944</t>
  </si>
  <si>
    <t>LAFITE 1948</t>
  </si>
  <si>
    <t>RICHEBOURG 1959 VIENOT</t>
  </si>
  <si>
    <t>NUITS SAINT GEORGES 1961</t>
  </si>
  <si>
    <t>BATARD MONTRACHET 1961 VIENOT</t>
  </si>
  <si>
    <t>NUITS SAINT GEORGES 1969 VIENOT</t>
  </si>
  <si>
    <t>HERMITAGE 1997 JABOULET</t>
  </si>
  <si>
    <t>PETRUS 1946</t>
  </si>
  <si>
    <t>GRIOTTE CHAMBERTIN 2009 DUGAT</t>
  </si>
  <si>
    <t>SAINT VIVANT 1962 VIENOT</t>
  </si>
  <si>
    <t>CHATEAUNEUF 1974 JABOULET</t>
  </si>
  <si>
    <t>FINE MARC BOURGOGNE LEROY</t>
  </si>
  <si>
    <t>VIEUX MARC BOURGOGNE LEROY</t>
  </si>
  <si>
    <t>EVANGILE 1957</t>
  </si>
  <si>
    <t>LATOUR 1968</t>
  </si>
  <si>
    <t>CHAMBERTIN 1957 L. LATOUR</t>
  </si>
  <si>
    <t>CROZES HERMITAGE 1955 JABOULET</t>
  </si>
  <si>
    <t>HERMITAGE 1976 JABOULET</t>
  </si>
  <si>
    <t>CÔTE RÔTI 1978 JABOULET</t>
  </si>
  <si>
    <t>LAFITE 1958</t>
  </si>
  <si>
    <t>LAFLEUR PETRUS 1976</t>
  </si>
  <si>
    <t>CHAMBERTIN 1970</t>
  </si>
  <si>
    <t>FAIVELEY 1949</t>
  </si>
  <si>
    <t>CHARMES 1976 BELIN</t>
  </si>
  <si>
    <t>LATOUR 1962</t>
  </si>
  <si>
    <t>VOSNE ROMANEE 1976</t>
  </si>
  <si>
    <t>PIBRAN 1962 MAGNUM</t>
  </si>
  <si>
    <t>CHASSAGNE 1970 MAGNUM</t>
  </si>
  <si>
    <t>CHASSAGNE 1971 MAGNUM</t>
  </si>
  <si>
    <t>PETRUS 1928</t>
  </si>
  <si>
    <t>LAFLEUR PETRUS 1969</t>
  </si>
  <si>
    <t>NOELLAT 1976 MAGNUM</t>
  </si>
  <si>
    <t>VOSNE MUGNERET 1976</t>
  </si>
  <si>
    <t>LATOUR POMEROL 1969</t>
  </si>
  <si>
    <t>LATOUR POMEROL 1960</t>
  </si>
  <si>
    <t>LAFITE 1964</t>
  </si>
  <si>
    <t>LAFLEUR PETRUS 1962</t>
  </si>
  <si>
    <t>MISSION 1964</t>
  </si>
  <si>
    <t>MOUTON 1957</t>
  </si>
  <si>
    <t>PETRUS 1958</t>
  </si>
  <si>
    <t xml:space="preserve">EN CHAILLOUX 1999 </t>
  </si>
  <si>
    <t>SILEX 2000</t>
  </si>
  <si>
    <t>VOSNE ROMANEE 1937</t>
  </si>
  <si>
    <t>CHEVAL BLANC 1951</t>
  </si>
  <si>
    <t>LAFITE 1951</t>
  </si>
  <si>
    <t>YQUEM 1984</t>
  </si>
  <si>
    <t>POMMARD 1969</t>
  </si>
  <si>
    <t>CHAMBERTIN 2014</t>
  </si>
  <si>
    <t>CHAMBERTIN 2011 POTEL</t>
  </si>
  <si>
    <t>CHAMBERTIN 1952 BICHOT</t>
  </si>
  <si>
    <t>AMOUREUSES 1952 BICHOT</t>
  </si>
  <si>
    <t>HERMITAGE 1959</t>
  </si>
  <si>
    <t>PETRUS 1950 MC</t>
  </si>
  <si>
    <t>GRANDS ECHEZEAUX 2012</t>
  </si>
  <si>
    <t xml:space="preserve">ECHEZEAUX 2012 </t>
  </si>
  <si>
    <t>DUFFAU LAGAROSSE 2009</t>
  </si>
  <si>
    <t>CLOS FOURTET 2009</t>
  </si>
  <si>
    <t>LAFLEUR PETRUS 1973</t>
  </si>
  <si>
    <t>BEYCHEVELLE 1967</t>
  </si>
  <si>
    <t>LAFLEUR PETRUS 1978</t>
  </si>
  <si>
    <t>LEOVILLE BARTON 1945</t>
  </si>
  <si>
    <t>LAFAURIE PEYRAGUEY 1938</t>
  </si>
  <si>
    <t>LA LAGUNE 1973 MAGNUM</t>
  </si>
  <si>
    <t>FLEUR SAINT JEAN 1998</t>
  </si>
  <si>
    <t>CBO12 FLEUR ST JEAN 1998</t>
  </si>
  <si>
    <t>GAFFELIERE 1961</t>
  </si>
  <si>
    <t>NUITS 1947 LIGER BELAIR</t>
  </si>
  <si>
    <t>PETRUS 1962</t>
  </si>
  <si>
    <t>HAUT BRION 1964</t>
  </si>
  <si>
    <t>MOUTON 1968</t>
  </si>
  <si>
    <t>VOSNE 1949</t>
  </si>
  <si>
    <t>YQUEM 1955</t>
  </si>
  <si>
    <t>HAUT BRION 1967</t>
  </si>
  <si>
    <t>GRANCEY 1959</t>
  </si>
  <si>
    <t>CHAMBERTIN 1959</t>
  </si>
  <si>
    <t>HAUT BRION 1965</t>
  </si>
  <si>
    <t>BEAUMONTS 1964 NOELLAT</t>
  </si>
  <si>
    <t xml:space="preserve">EVANGILE 1951 </t>
  </si>
  <si>
    <t>CLOS VOUGEOT 1959</t>
  </si>
  <si>
    <t>ECHEZEAUX 1947</t>
  </si>
  <si>
    <t>ECHEZEAUX 1977 J. JAYER</t>
  </si>
  <si>
    <t>PETRUS 1952</t>
  </si>
  <si>
    <t>CLOS EGLISE CLINET 1952</t>
  </si>
  <si>
    <t>LA TURQUE 2010 GUIGAL</t>
  </si>
  <si>
    <t>ARMAILHAC 1928</t>
  </si>
  <si>
    <t>AMOUREUSES 1964</t>
  </si>
  <si>
    <t>MARGAUX 1936</t>
  </si>
  <si>
    <t>LATOUR 1954</t>
  </si>
  <si>
    <t>YQUEM  1957</t>
  </si>
  <si>
    <t>YQUEM  1963</t>
  </si>
  <si>
    <t>PALMER 1925</t>
  </si>
  <si>
    <t>MONTROSE 1924</t>
  </si>
  <si>
    <t>BEAUSEJOUR DUFFAU 1959</t>
  </si>
  <si>
    <t>Clos de Béze 1971 Vienot</t>
  </si>
  <si>
    <t>CLOS VOUGEOT 1983 GROS</t>
  </si>
  <si>
    <t>GRUAUD LAROSE 1955</t>
  </si>
  <si>
    <t>BONNES MARES 1974</t>
  </si>
  <si>
    <t>HAUT BRION 1962</t>
  </si>
  <si>
    <t>MISSION 1968</t>
  </si>
  <si>
    <t>MISSION 1962</t>
  </si>
  <si>
    <t>VIEUX CERTAN 1936</t>
  </si>
  <si>
    <t>VIEUX CERTAN 1953</t>
  </si>
  <si>
    <t>LAFITE 1954</t>
  </si>
  <si>
    <t>LAFITE 1950</t>
  </si>
  <si>
    <t>Clos de Bèze 1965 Rousseau</t>
  </si>
  <si>
    <t>LAFITE 1938</t>
  </si>
  <si>
    <t>HAUT BRION 1952</t>
  </si>
  <si>
    <t>MOUTON 1964</t>
  </si>
  <si>
    <t>HAUT BRION 1957</t>
  </si>
  <si>
    <t>HAUT BRION 1954</t>
  </si>
  <si>
    <t>YQUEM 1948</t>
  </si>
  <si>
    <t>CHEVAL BLANC 1967</t>
  </si>
  <si>
    <t>MUSIGNY 1947 CHEVILLOT</t>
  </si>
  <si>
    <t>LATOUR POMEROL 1970</t>
  </si>
  <si>
    <t>CRISTAL 1978 MAGNUM</t>
  </si>
  <si>
    <t>CRISTAL 1990 MATHUSALEM</t>
  </si>
  <si>
    <t>CHAMBOLLE 1924</t>
  </si>
  <si>
    <t xml:space="preserve">CHEVAL 1946 </t>
  </si>
  <si>
    <t>LATOUR 1955</t>
  </si>
  <si>
    <t>CBO12 LATOUR POMEROL 1975</t>
  </si>
  <si>
    <t>HAUT BRION 1942</t>
  </si>
  <si>
    <t>HAUT BRION 1983 BLANC</t>
  </si>
  <si>
    <t>FILHOT 1935</t>
  </si>
  <si>
    <t>YQUEM 1973</t>
  </si>
  <si>
    <t>YQUEM 1929</t>
  </si>
  <si>
    <t>HAUT BRION 2013 WHITE</t>
  </si>
  <si>
    <t>FILHOT 1944</t>
  </si>
  <si>
    <t>YQUEM 1991</t>
  </si>
  <si>
    <t>ERMITAGE LE MEAL 2009 CHAPOUTIER</t>
  </si>
  <si>
    <t>BILLECART SALMON 1966</t>
  </si>
  <si>
    <t>BILLECART SALMON 1967</t>
  </si>
  <si>
    <t>BILLECART SALMON 1969</t>
  </si>
  <si>
    <t>DOM PERIGNON 1969</t>
  </si>
  <si>
    <t>MONTRACHET 1990 BOUCHARD</t>
  </si>
  <si>
    <t>AUVENAY 1961 LEROY</t>
  </si>
  <si>
    <t>YQUEM 1928</t>
  </si>
  <si>
    <t>MOUTON 1986 ROTHSCHILD</t>
  </si>
  <si>
    <t>MEURSAULT PERRIERES 2000 LEROY</t>
  </si>
  <si>
    <t>Morgeot 1999 LEROY</t>
  </si>
  <si>
    <t>PUCELLES 2008 LEFLAIVE</t>
  </si>
  <si>
    <t>BATARD 2019 LEFLAIVE</t>
  </si>
  <si>
    <t>BIENVENUES 2019 LEFLAIVE</t>
  </si>
  <si>
    <t>MONTRACHET 1998 SAUZET</t>
  </si>
  <si>
    <t>CORTON CHARLEMAGNE 2008 ROUMIER</t>
  </si>
  <si>
    <t xml:space="preserve">ENSEIGNIERES 2008 COCHE DURY </t>
  </si>
  <si>
    <t>ROUGEOTS 2008 COCHE DURY</t>
  </si>
  <si>
    <t>MONTRACHET 2003 BOUCHARD</t>
  </si>
  <si>
    <t>POMEROL MC</t>
  </si>
  <si>
    <t>Pomerol MC 1943</t>
  </si>
  <si>
    <t>MARGAUX 1GCC</t>
  </si>
  <si>
    <t>SAUTERNES</t>
  </si>
  <si>
    <t>SAINT EMILION 1GCC</t>
  </si>
  <si>
    <t>MONOPOLE</t>
  </si>
  <si>
    <t>PAUILLAC 1GCC</t>
  </si>
  <si>
    <t>LOUIS LATOUR</t>
  </si>
  <si>
    <t>CAHORS TRILOGIE 1996/1997/1998</t>
  </si>
  <si>
    <t>G. PRIEUR</t>
  </si>
  <si>
    <t>SAINT ESTEPHE</t>
  </si>
  <si>
    <t>CLAUDE DUGAT</t>
  </si>
  <si>
    <t>GEVREY CHAMBERTIN 1CRU DANIEL SANDERS</t>
  </si>
  <si>
    <t>SAUTERNES MC</t>
  </si>
  <si>
    <t>PAUL JABOULET MAGNUM 1.5L</t>
  </si>
  <si>
    <t>LES CEDRES 1978 HALF BOTTLE  0.375L</t>
  </si>
  <si>
    <t>GUIGAL 100% PARKER</t>
  </si>
  <si>
    <t>MISE BARRIERE</t>
  </si>
  <si>
    <t>POMEROL</t>
  </si>
  <si>
    <t>POMEROL Eschenauer Bottling</t>
  </si>
  <si>
    <t>PREIGNAC MC</t>
  </si>
  <si>
    <t>1GCC</t>
  </si>
  <si>
    <t>SAUTERNES CONTIGU D'YQUEM</t>
  </si>
  <si>
    <t>SAINT JULIEN MAGNUM 1.5L</t>
  </si>
  <si>
    <t>PAUL JABOULET</t>
  </si>
  <si>
    <t>MARGAUX MAGNUM 1.5L</t>
  </si>
  <si>
    <t>MOELLEUX DOMAINE HUET</t>
  </si>
  <si>
    <t>DOMAINE HUET MOELLEUX</t>
  </si>
  <si>
    <t>MC LUR SALUCES</t>
  </si>
  <si>
    <t>LUR SALUCES MC</t>
  </si>
  <si>
    <t>VOSNE ROMANEE LES CHAMPS PERDRIX</t>
  </si>
  <si>
    <t>MARGAUX MC</t>
  </si>
  <si>
    <t>SAINT EMILION  1GCC</t>
  </si>
  <si>
    <t>MAGNUM 1.5L MC</t>
  </si>
  <si>
    <t>MC PAUILLAC</t>
  </si>
  <si>
    <t>DOMAINE FAIVELEY</t>
  </si>
  <si>
    <t>PAUILLAC MC</t>
  </si>
  <si>
    <t>HALF BOTTLE 0.375L LES JUMELLES PAUL JABOULET</t>
  </si>
  <si>
    <t>DOMAINE COUVREUR</t>
  </si>
  <si>
    <t>DOMAINE VOARICK</t>
  </si>
  <si>
    <t>DOMAINE FAUVARQUE</t>
  </si>
  <si>
    <t>COQUART FLEUROT</t>
  </si>
  <si>
    <t>JOSEPH DROUHIN</t>
  </si>
  <si>
    <t>HENRI MAIRE</t>
  </si>
  <si>
    <t>CHAMBOLLE MUSIGNY LES CHARMES 1966 MAHLER BESSE</t>
  </si>
  <si>
    <t>MAHLER BESSE</t>
  </si>
  <si>
    <t>1GCC SAINT EMILION</t>
  </si>
  <si>
    <t>PESSAC MC</t>
  </si>
  <si>
    <t>DOMAINE MOREY</t>
  </si>
  <si>
    <t>MC SAUTERNES</t>
  </si>
  <si>
    <t>MAGNUM 1.5L DOMAINE BRENOT</t>
  </si>
  <si>
    <t>CHARLES VIENOT</t>
  </si>
  <si>
    <t>DOMAINE CHARLES VIENOT</t>
  </si>
  <si>
    <t>NUITS SAINT GEORGES CLOS DES CORVEES PAGEES</t>
  </si>
  <si>
    <t xml:space="preserve">CHARLES VIENOT HALF BOTTLE 0.375L </t>
  </si>
  <si>
    <t>NUITS SAINT GEORGES 1CRU LES VAUCRAINS MISE LAFITE</t>
  </si>
  <si>
    <t>MISE LAFITE</t>
  </si>
  <si>
    <t>MC SAINT EMILION</t>
  </si>
  <si>
    <t>PAUILLAC MC 1GCC</t>
  </si>
  <si>
    <t>CLOS DES CORVEES PAGET CHARLES VIENOT</t>
  </si>
  <si>
    <t>CLOS DES CORVEES PAGETS CHARLES VIENOT</t>
  </si>
  <si>
    <t>HERMITAGE LA CHAPELLE  MAGNUM  1.5L</t>
  </si>
  <si>
    <t>ROMANEE SAINT VIVANT 1962 CHARLES VIENOT</t>
  </si>
  <si>
    <t>LES CEDRES PAUL JABOULET AINE</t>
  </si>
  <si>
    <t>DOMAINE LEROY CUVEE DU CENTENAIRE</t>
  </si>
  <si>
    <t>DOMAINE LEROY</t>
  </si>
  <si>
    <t>PAUILLAC</t>
  </si>
  <si>
    <t>WHITE  PAUL JABOULET </t>
  </si>
  <si>
    <t>HERMITAGE LA CHAPELLE 1976 PAUL JABOULET AINE</t>
  </si>
  <si>
    <t>LES JUMELLE 1978 JABOULET</t>
  </si>
  <si>
    <t>POMEROL  MAGNUM 1.5L MISE LAFFITTE</t>
  </si>
  <si>
    <t>ARMAND ROUSSEAU</t>
  </si>
  <si>
    <t>CLOS DE LA MARECHALE 1CRU</t>
  </si>
  <si>
    <t>CHAMBOLLE MUSIGNY CHARMES</t>
  </si>
  <si>
    <t>JULES BELIN</t>
  </si>
  <si>
    <t>MAGNUM 1.5L</t>
  </si>
  <si>
    <t>MORGEOT VIGNE BLANCHE 1.5L</t>
  </si>
  <si>
    <t>CHAMPAGNE MONTRACHET 1971 MAGNUM 1.5L MALTROYE</t>
  </si>
  <si>
    <t>MC  POMEROL</t>
  </si>
  <si>
    <t>CHAMBOLLE MUSIGNY 1976 MARCEL NOELLAT MAGNUM 1.5L</t>
  </si>
  <si>
    <t>VOSNE ROMANEE 1976 MUGNERET MAGNUM 1.5L</t>
  </si>
  <si>
    <t>PESSAC</t>
  </si>
  <si>
    <t>MOUTON ROTHSCHILD</t>
  </si>
  <si>
    <t>POUILLY DIDIER DAGUENEAU</t>
  </si>
  <si>
    <t>DIDIER DAGUENEAU</t>
  </si>
  <si>
    <t xml:space="preserve">CHATEAU DE POMMARD </t>
  </si>
  <si>
    <t>GEANTET - PANSIOT</t>
  </si>
  <si>
    <t>NICOLAS POTEL ROCHE DE BELLEN</t>
  </si>
  <si>
    <t>PAUL ETIENNE</t>
  </si>
  <si>
    <t>DOMAINE EUGENIE</t>
  </si>
  <si>
    <t>SAINT JULIEN MC</t>
  </si>
  <si>
    <t>POMEROL MC CBO12 </t>
  </si>
  <si>
    <t>NSG 1947 LIGER BELAIR</t>
  </si>
  <si>
    <t>VOSNE ROMANEE 1949 CALVET</t>
  </si>
  <si>
    <t>CORTON GRANCEY 1959 LOUIS LATOUR</t>
  </si>
  <si>
    <t>CHARLES NOELLAT MAGNUM  1.5L</t>
  </si>
  <si>
    <t>LEYMARIE</t>
  </si>
  <si>
    <t>LEYMARIE </t>
  </si>
  <si>
    <t>MISE DESSILY</t>
  </si>
  <si>
    <t>BARON ROTHSCHILD</t>
  </si>
  <si>
    <t>GIRODIT HENRY</t>
  </si>
  <si>
    <t>DUFFAU LAGARROSSE</t>
  </si>
  <si>
    <t>Chambertin clos de Béze 1971 Charles Vienot</t>
  </si>
  <si>
    <t>SAINT JULIEN</t>
  </si>
  <si>
    <t>DROUHIN LAROZE</t>
  </si>
  <si>
    <t>PESSAC 1GCC</t>
  </si>
  <si>
    <t>MISSION HAUT BRION 1968 PESSAC</t>
  </si>
  <si>
    <t>MISSION HAUT BRION 1962</t>
  </si>
  <si>
    <t>VIEUX CHATEAU CERTAN 1936  POMEROL</t>
  </si>
  <si>
    <t>VIEUX CHATEAU CERTAN 1953 POMEROL</t>
  </si>
  <si>
    <t>LAFITE ROTHSCHILD 1954 PAUILLAC 1GCC</t>
  </si>
  <si>
    <t>LAFITE ROTHSCHILD 1950 PAUILLAC 1GCC</t>
  </si>
  <si>
    <t>Domaine Armand Rousseau  Chambertin Clos de Bèze 1965</t>
  </si>
  <si>
    <t>LAFITE ROTHSHILD 1938</t>
  </si>
  <si>
    <t>PESSAC LEOGNAN 1GCC</t>
  </si>
  <si>
    <t>MOUTON ROTHSCHILD 1964 PAUILLAC 1GCC</t>
  </si>
  <si>
    <t>CHAMPAGNE CRISTAL MAGNUM 1.5L</t>
  </si>
  <si>
    <t>CUVEE MILLENIUM 2000 MILLESIME 1990 COFFRET 6L</t>
  </si>
  <si>
    <t>CHAMBOLLE MUSIGNY 1924 CALVET</t>
  </si>
  <si>
    <t>CHEVAL BLANC 1946</t>
  </si>
  <si>
    <t>CBO12 BOTTLES 1975</t>
  </si>
  <si>
    <t>WHITE</t>
  </si>
  <si>
    <t>RE-LABELED BY CASTEL</t>
  </si>
  <si>
    <t>BLANC DE BLANC</t>
  </si>
  <si>
    <t>DOMAINE LEROY D'AUVENAY 1961</t>
  </si>
  <si>
    <t>DOMAINE LEROY  CHASSAGNE MORGEOT 1999</t>
  </si>
  <si>
    <t>DOMAINE LEFLAIVE PULIGNY PUCELLES 2008</t>
  </si>
  <si>
    <t>DOMAINE LEFLAIVE BATARD MONTRACHET 2019</t>
  </si>
  <si>
    <t>BIENVENUES BATARD MONTRACHET 2019 DOMAINE LEFLAIVE</t>
  </si>
  <si>
    <t>ETIENNE SAUZET 1998  MONTRACHET</t>
  </si>
  <si>
    <t>GEORGES ROUMIER</t>
  </si>
  <si>
    <t>PULIGNY </t>
  </si>
  <si>
    <t>MEURSAULT 2008  COCHE DURY</t>
  </si>
  <si>
    <t>Price GBP</t>
  </si>
  <si>
    <t>Price USD</t>
  </si>
  <si>
    <t>Lien vers la boutique en ligne</t>
  </si>
  <si>
    <t>LAFITE ROTHSCHILD 1942</t>
  </si>
  <si>
    <t>TROTANOY 1961</t>
  </si>
  <si>
    <t>Y Du Chateau Yquem 1962</t>
  </si>
  <si>
    <t>HERMITAGE LA CHAPELLE 1975</t>
  </si>
  <si>
    <t>HERMITAGE LA CHAPELLE 1979</t>
  </si>
  <si>
    <t>0.000000</t>
  </si>
  <si>
    <t>COGNAC LARSEN</t>
  </si>
  <si>
    <t>ARMAGNAC</t>
  </si>
  <si>
    <t>BENEDICTINE</t>
  </si>
  <si>
    <t>RHUM 3 RIVIERES 1953</t>
  </si>
  <si>
    <t>GLENGOYNE 1971 WHISKY</t>
  </si>
  <si>
    <t>CALVADOS 1965</t>
  </si>
  <si>
    <t>ARMAGNAC 1959 MAGNUM</t>
  </si>
  <si>
    <t>CANTENAC 1955</t>
  </si>
  <si>
    <t>ARMAGNAC ROBLOT</t>
  </si>
  <si>
    <t>FINE ARMAGNAC RYST</t>
  </si>
  <si>
    <t>MOUTON 1956 Half</t>
  </si>
  <si>
    <t>LAFITE 1928 ROTHSCHILD</t>
  </si>
  <si>
    <t>MOUTON 1948 ROTHSCHILD</t>
  </si>
  <si>
    <t>LATOUR 1957</t>
  </si>
  <si>
    <t>MARGAUX 1933</t>
  </si>
  <si>
    <t>LAFITE 1963 ROTHSCHILD</t>
  </si>
  <si>
    <t>LAFITE 1949 ROTHSCHILD</t>
  </si>
  <si>
    <t>CHAMBERTIN 1966 L.LATOUR</t>
  </si>
  <si>
    <t>PULIGNY 1946 LEFLAIVE</t>
  </si>
  <si>
    <t>MAZY CHAMBERTIN 1967 ROUSSEAU</t>
  </si>
  <si>
    <t>CLOS ST JACQUES 1970 ROUSSEAU</t>
  </si>
  <si>
    <t>FILHOT 1937</t>
  </si>
  <si>
    <t>MARGAUX 1938</t>
  </si>
  <si>
    <t>LAFLEUR 1966 POMEROL</t>
  </si>
  <si>
    <t>HAUT BRION 1924</t>
  </si>
  <si>
    <t>LATOUR 1949</t>
  </si>
  <si>
    <t>LATOUR 1950</t>
  </si>
  <si>
    <t>HAUT BRION 1916</t>
  </si>
  <si>
    <t>HAUT BRION 1937</t>
  </si>
  <si>
    <t>MISSION 1969</t>
  </si>
  <si>
    <t>CHEVAL BLANC 1964</t>
  </si>
  <si>
    <t>CHEVAL BLANC 1966</t>
  </si>
  <si>
    <t>CHEVAL BLANC 1962</t>
  </si>
  <si>
    <t>LATOUR POMEROL 1971</t>
  </si>
  <si>
    <t>LATOUR A POMEROL 1947</t>
  </si>
  <si>
    <t xml:space="preserve">Chambolle Musigny 1966 </t>
  </si>
  <si>
    <t>Chambertin 1966 Ponnelle</t>
  </si>
  <si>
    <t>AUSONE 1937</t>
  </si>
  <si>
    <t>LATOUR 1953</t>
  </si>
  <si>
    <t>GAZIN 1975 MAGNUM</t>
  </si>
  <si>
    <t>MUSIGNY 1969 COMTES DE VOGUE</t>
  </si>
  <si>
    <t>MARGAUX 1967</t>
  </si>
  <si>
    <t>MUSIGNY 1969 COMTES VOGUE</t>
  </si>
  <si>
    <t xml:space="preserve">CHEVAL BLANC 1954 </t>
  </si>
  <si>
    <t>LA CHAPELLE 1985 JABOULET</t>
  </si>
  <si>
    <t>Y  YQUEM 1985</t>
  </si>
  <si>
    <t>YQUEM 2006</t>
  </si>
  <si>
    <t>CORNAS 1985 CLAPE</t>
  </si>
  <si>
    <t>PETRUS 1955</t>
  </si>
  <si>
    <t>PETRUS 1951</t>
  </si>
  <si>
    <t>PETRUS 1963</t>
  </si>
  <si>
    <t>HAUT BRION 1958</t>
  </si>
  <si>
    <t>MONTRACHET 2015 CHARTRON</t>
  </si>
  <si>
    <t>LAFLEUR PETRUS 2006</t>
  </si>
  <si>
    <t>LATOUR 1944</t>
  </si>
  <si>
    <t>LATOUR 1939</t>
  </si>
  <si>
    <t>CHEVAL BLANC 1954</t>
  </si>
  <si>
    <t>LAFITE 1965 ROTHSCHILD</t>
  </si>
  <si>
    <t>LAFITE 1953 ROTHSCHILD</t>
  </si>
  <si>
    <t>MARGAUX 1940</t>
  </si>
  <si>
    <t>HAUT BRION 1961</t>
  </si>
  <si>
    <t>YQUEM 1976</t>
  </si>
  <si>
    <t>YQUEM 1954</t>
  </si>
  <si>
    <t>YQUEM 1953</t>
  </si>
  <si>
    <t>YQUEM 1979</t>
  </si>
  <si>
    <t>YQUEM 1941</t>
  </si>
  <si>
    <t>YQUEM 1956</t>
  </si>
  <si>
    <t>MARGAUX 1966</t>
  </si>
  <si>
    <t>PENFOLDS 2009 BIN 407</t>
  </si>
  <si>
    <t>PHARAO MOANS 2013</t>
  </si>
  <si>
    <t>VIN PERDU 2013</t>
  </si>
  <si>
    <t>COUP DE FOUDRE 2013</t>
  </si>
  <si>
    <t>HAUT BRION 1963</t>
  </si>
  <si>
    <t>MARGAUX 1963</t>
  </si>
  <si>
    <t>LEOVILLE BARTON 1950</t>
  </si>
  <si>
    <t>LAFITE 1956 ROTHSCHILD</t>
  </si>
  <si>
    <t>VEUVE CLICQUOT YELLOW BOAM 3L DMG</t>
  </si>
  <si>
    <t>CHEVAL BLANC 1952</t>
  </si>
  <si>
    <t>COUTET 1961</t>
  </si>
  <si>
    <t>BATARD MONTRACHET 2006 LE MOINE</t>
  </si>
  <si>
    <t>LAFITE 2011 ROTHSCHILD</t>
  </si>
  <si>
    <t>CHEVAL BLANC 1968</t>
  </si>
  <si>
    <t>MUSIGNY 1964 BOUCHARD</t>
  </si>
  <si>
    <t>CHAMBERTIN 1976 JABOULET VERCHERRE</t>
  </si>
  <si>
    <t>BEAUCAILLOU 2006</t>
  </si>
  <si>
    <t>MISSION 1997</t>
  </si>
  <si>
    <t>AUXEY 2013 COCHE DURY</t>
  </si>
  <si>
    <t>LAFLEUR 2015</t>
  </si>
  <si>
    <t>MARGAUX 2015</t>
  </si>
  <si>
    <t>PAPE CLEMENT 2010 WHITE</t>
  </si>
  <si>
    <t>HAUT BRION 1976</t>
  </si>
  <si>
    <t>BONNES MARES 1982 VOGUE</t>
  </si>
  <si>
    <t>MARGAUX 1984</t>
  </si>
  <si>
    <t>CHEVAL BLANC 1942</t>
  </si>
  <si>
    <t>YQUEM 1937</t>
  </si>
  <si>
    <t>YQUEM 1936</t>
  </si>
  <si>
    <t>PALMER 1961</t>
  </si>
  <si>
    <t>LATOUR 1964</t>
  </si>
  <si>
    <t>CHEVAL BLANC 1950</t>
  </si>
  <si>
    <t>CHEVAL BLANC 1941</t>
  </si>
  <si>
    <t>CHEVAL BLANC 1953</t>
  </si>
  <si>
    <t>CHEVAL BLANC 1936</t>
  </si>
  <si>
    <t>BONNES MARES 1972 CLAIR DAU</t>
  </si>
  <si>
    <t>CLOS DE TART 1952</t>
  </si>
  <si>
    <t>LAFITE 1954 MAGNUM</t>
  </si>
  <si>
    <t>HAUT BRION 1948</t>
  </si>
  <si>
    <t>LATOUR 1956</t>
  </si>
  <si>
    <t>MARGAUX 1954</t>
  </si>
  <si>
    <t>MOUTON 1953 ROTHSCHILD</t>
  </si>
  <si>
    <t>LATOUR 1980</t>
  </si>
  <si>
    <t>LATOUR 1976</t>
  </si>
  <si>
    <t>POMMARD 1952 EPENOTS</t>
  </si>
  <si>
    <t>POMMARD 1952 RUGIENS</t>
  </si>
  <si>
    <t xml:space="preserve">ARBOIS 1949 </t>
  </si>
  <si>
    <t>CLOS DE LA ROCHE 1959</t>
  </si>
  <si>
    <t>CHARMES 1961 CHAMBERTIN</t>
  </si>
  <si>
    <t>HAUT BRION 1940</t>
  </si>
  <si>
    <t>HAUT BRION 1951</t>
  </si>
  <si>
    <t>MONTRACHET 1973 MAGNUM</t>
  </si>
  <si>
    <t>ROMANEE CONTI 1953 DRC</t>
  </si>
  <si>
    <t>LATOUR 1969</t>
  </si>
  <si>
    <t>EVANGILE 1967</t>
  </si>
  <si>
    <t>BEAUMONTS 1985 ROUGET</t>
  </si>
  <si>
    <t>LATOUR POMEROL 1966</t>
  </si>
  <si>
    <t>LATOUR 1960</t>
  </si>
  <si>
    <t>MARGAUX 1951</t>
  </si>
  <si>
    <t>AUSONE 1952</t>
  </si>
  <si>
    <t>LATOUR 1946</t>
  </si>
  <si>
    <t>BATARD 1969 LEFLAIVE</t>
  </si>
  <si>
    <t>RICHEBOURG 1985 GROS</t>
  </si>
  <si>
    <t>MOUTON 1966 ROTHSCHILD</t>
  </si>
  <si>
    <t>CHEVAL BLANC 1957</t>
  </si>
  <si>
    <t>MARGAUX 1922</t>
  </si>
  <si>
    <t>MARGAUX 1923</t>
  </si>
  <si>
    <t>MOUTON 1929 ROTHSCHILD</t>
  </si>
  <si>
    <t>RABAUD 1947</t>
  </si>
  <si>
    <t>GEVREY 1CRU 1973 CLAIR DAÜ</t>
  </si>
  <si>
    <t>HAUT BRION 1918</t>
  </si>
  <si>
    <t>PAPE CLEMENT 1994 WHITE</t>
  </si>
  <si>
    <t>DOMAINE CHEVALIER 1990 WHITE</t>
  </si>
  <si>
    <t>PENFOLDS 1991 BIN 707</t>
  </si>
  <si>
    <t>LAFLEUR PETRUS 1947</t>
  </si>
  <si>
    <t>Vosne Jayer 1992 Beaumonts</t>
  </si>
  <si>
    <t>LAFITE 1967 ROTHSCHILD</t>
  </si>
  <si>
    <t>LAFITE 1962 ROTHSCHILD</t>
  </si>
  <si>
    <t>LAFITE 1960 ROTHSCHILD</t>
  </si>
  <si>
    <t>PORTO 1927</t>
  </si>
  <si>
    <t>Coulée de Serrant 1965</t>
  </si>
  <si>
    <t>Coulée de Serrant 1962</t>
  </si>
  <si>
    <t>PERIGNON 2005 ROSE</t>
  </si>
  <si>
    <t>VALANDRAUD 1991</t>
  </si>
  <si>
    <t>MOUTON 1947 ROTHSCHILD</t>
  </si>
  <si>
    <t>PAPE CLEMENT 1916</t>
  </si>
  <si>
    <t>HAUT BRION 1909</t>
  </si>
  <si>
    <t>MAGNUM LAFITE 1973 ROTHSCHILD</t>
  </si>
  <si>
    <t>1735 t Vliegend Hert</t>
  </si>
  <si>
    <t>GAZIN 1947</t>
  </si>
  <si>
    <t xml:space="preserve">PONTET CANET 1952 MAGNUM </t>
  </si>
  <si>
    <t xml:space="preserve">OLIVIER 1926 </t>
  </si>
  <si>
    <t>CALON SEGUR 1943</t>
  </si>
  <si>
    <t>MUSIGNY 1957 VOGUE</t>
  </si>
  <si>
    <t>CLOS LAMBRAYS 1995 MAGNUM</t>
  </si>
  <si>
    <t>PONTET CANET 1961</t>
  </si>
  <si>
    <t>LATOUR 1948  HALF</t>
  </si>
  <si>
    <t>HAUT BRION 1926 HALF</t>
  </si>
  <si>
    <t>MOUTON 1928 ROTHSCHILD HALF BOTTLE</t>
  </si>
  <si>
    <t>CHEVAL BLANC 1978</t>
  </si>
  <si>
    <t>SALON  S  1990</t>
  </si>
  <si>
    <t>ECHEZEAUX 1979 JAYER</t>
  </si>
  <si>
    <t>GRUAUD LAROSE 1938</t>
  </si>
  <si>
    <t>VOSNE 1CRU 1983 JAYER</t>
  </si>
  <si>
    <t>YQUEM 1958</t>
  </si>
  <si>
    <t>MARGAUX 1953</t>
  </si>
  <si>
    <t>LATOUR 1947</t>
  </si>
  <si>
    <t>FILHOT 1938</t>
  </si>
  <si>
    <t>YQUEM 1968</t>
  </si>
  <si>
    <t>LAFLEUR 1950 POMEROL</t>
  </si>
  <si>
    <t>MISSION HAUT BRION 1928</t>
  </si>
  <si>
    <t>PETRUS 1967 HALF</t>
  </si>
  <si>
    <t>PETRUS 1940</t>
  </si>
  <si>
    <t>PETRUS 1978</t>
  </si>
  <si>
    <t>MOUTON CADET 1959</t>
  </si>
  <si>
    <t>MOUTON CADET 1952</t>
  </si>
  <si>
    <t>MOUTON 1964 ROTHSCHILD</t>
  </si>
  <si>
    <t xml:space="preserve">MOUTON 1948 ROTHSCHILD </t>
  </si>
  <si>
    <t>MOUTON 1965 ROTHSCHILD</t>
  </si>
  <si>
    <t>PETRUS 1948</t>
  </si>
  <si>
    <t>PETRUS 1973</t>
  </si>
  <si>
    <t>MOUTON 1963 ROTHSCHILD</t>
  </si>
  <si>
    <t>MOUTON 1893 ROTHSCHILD</t>
  </si>
  <si>
    <t>MOUTON 1894 ROTHSCHILD</t>
  </si>
  <si>
    <t>LATOUR 1948</t>
  </si>
  <si>
    <t>LATOUR 1945</t>
  </si>
  <si>
    <t xml:space="preserve">LAFLEUR 1969 </t>
  </si>
  <si>
    <t>CHEVAL BLANC 1969</t>
  </si>
  <si>
    <t>LATOUR 1958</t>
  </si>
  <si>
    <t>MARGAUX 1968</t>
  </si>
  <si>
    <t>BARBARESCO 1965 RISERVA</t>
  </si>
  <si>
    <t>BAROLO 1959 MANCARDI</t>
  </si>
  <si>
    <t>BAROLO 1957 MASCARELLO</t>
  </si>
  <si>
    <t>BARBARESCO 1958</t>
  </si>
  <si>
    <t>BAROLO 1961</t>
  </si>
  <si>
    <t>LATOUR POMEROL 1975 MAGNUM</t>
  </si>
  <si>
    <t>LATOUR 1967</t>
  </si>
  <si>
    <t>LA CHAPELLE 1978 JABOULET</t>
  </si>
  <si>
    <t>PETRUS 1969</t>
  </si>
  <si>
    <t>LA LANDONNE 1999 DELAS</t>
  </si>
  <si>
    <t>HAUT BRION 1960</t>
  </si>
  <si>
    <t>YQUEM 1947</t>
  </si>
  <si>
    <t>VIEUX CHATEAU CERTAN 1967</t>
  </si>
  <si>
    <t>CHAMBERTIN 1972 CLOS FRANTIN</t>
  </si>
  <si>
    <t>GRUAUD LAROSE 1943</t>
  </si>
  <si>
    <t>PICHON CONTESSE 1955</t>
  </si>
  <si>
    <t>MOUTON 1967 ROTHSCHILD</t>
  </si>
  <si>
    <t>LAFLEUR 1967 POMEROL</t>
  </si>
  <si>
    <t>MUSAR 1964</t>
  </si>
  <si>
    <t>MARGAUX 1980</t>
  </si>
  <si>
    <t>MISSION 1952 HAUT BRION</t>
  </si>
  <si>
    <t>LEOVILLE LAS CASES 1961</t>
  </si>
  <si>
    <t>GRUAUD LAROSE 1959</t>
  </si>
  <si>
    <t>LATOUR 1963</t>
  </si>
  <si>
    <t>MOUTON 1961 ROTHSCHILD</t>
  </si>
  <si>
    <t>MARGAUX 1950</t>
  </si>
  <si>
    <t>MARGAUX  1958 Half bottle</t>
  </si>
  <si>
    <t>LATOUR 1969 MAGNUM</t>
  </si>
  <si>
    <t>LATOUR 1951</t>
  </si>
  <si>
    <t>POMMARD 1978 CLOS EPENOTS MAGNUM</t>
  </si>
  <si>
    <t>CHEVAL BLANC 1938 MAGNUM</t>
  </si>
  <si>
    <t>PETRUS 1945 MISE CHATEAU</t>
  </si>
  <si>
    <t>CORTON 1978 VIENOT</t>
  </si>
  <si>
    <t>CORTON 1971 VIENOT</t>
  </si>
  <si>
    <t>LAFITE 1934 ROTHSCHILD</t>
  </si>
  <si>
    <t>LAFITE 1929 ROTHSCHILD</t>
  </si>
  <si>
    <t>LAFITE 1924 ROTHSCHILD</t>
  </si>
  <si>
    <t>LAFITE 1925 ROTHSCHILD</t>
  </si>
  <si>
    <t>LAFITE 1947 ROTHSCHILD</t>
  </si>
  <si>
    <t>ECHEZEAUX 1947 BOUCHARD AINE</t>
  </si>
  <si>
    <t>HAUT BRION 1947</t>
  </si>
  <si>
    <t>HAUT BRION 1928</t>
  </si>
  <si>
    <t>HERMITAGE LA CHAPELLE 1976 JABOULET</t>
  </si>
  <si>
    <t>MOUTON ROTHSCHILD 1937 MAGNUM</t>
  </si>
  <si>
    <t>BRANE CANTENAC 1926</t>
  </si>
  <si>
    <t>PETRUS 1954</t>
  </si>
  <si>
    <t>LAFITE 1933 ROTHSCHILD</t>
  </si>
  <si>
    <t>MARGAUX 1926</t>
  </si>
  <si>
    <t>LA GRANDE RUE 1988 MAGNUM</t>
  </si>
  <si>
    <t>CLOS DE BEZE 1978 PRIEUR</t>
  </si>
  <si>
    <t>ROMANEE SAINT VIVANT 1995 DROUHIN MAGNUM</t>
  </si>
  <si>
    <t>PETRUS 1974</t>
  </si>
  <si>
    <t>PETRUS 1966</t>
  </si>
  <si>
    <t>MOUTON 1950 ROTHSCHILD</t>
  </si>
  <si>
    <t>BEYCHEVELLE 1957</t>
  </si>
  <si>
    <t>GAZIN 1940</t>
  </si>
  <si>
    <t>LATOUR POMEROL 1953</t>
  </si>
  <si>
    <t>LAFITE 1972 ROTHSCHILD</t>
  </si>
  <si>
    <t>LAFITE 1973 ROTHSCHILD</t>
  </si>
  <si>
    <t>Chorey les beaune 2003 Leroy</t>
  </si>
  <si>
    <t>LATOUR 1982</t>
  </si>
  <si>
    <t>ECHEZEAUX 1958 DRC</t>
  </si>
  <si>
    <t xml:space="preserve">HAUT BRION 1939 </t>
  </si>
  <si>
    <t>CHEVAL BLANC 1959</t>
  </si>
  <si>
    <t>MEURSAULT 1955 LEROY</t>
  </si>
  <si>
    <t>LYNCH BAGES 1955</t>
  </si>
  <si>
    <t>CLOS DE BEZE 1970  DAMOY MAGNUM</t>
  </si>
  <si>
    <t>LAFITE 1974 ROTHSCHILD</t>
  </si>
  <si>
    <t>Hermitage 1962 Chapoutier</t>
  </si>
  <si>
    <t>Cros Parantoux 2016 Rouget</t>
  </si>
  <si>
    <t>LAFLEUR 2018</t>
  </si>
  <si>
    <t>MACALLAN 18 YEARS</t>
  </si>
  <si>
    <t>LATOUR 2000</t>
  </si>
  <si>
    <t>CLOS DE TART 1955 VDM</t>
  </si>
  <si>
    <t>CLOS DES MOUCHES 1978 DROUHIN</t>
  </si>
  <si>
    <t>MOUTON 1968 ROTHSCHILD</t>
  </si>
  <si>
    <t>PETRUS 1981</t>
  </si>
  <si>
    <t>PETRUS 1999</t>
  </si>
  <si>
    <t>COTE BRUNE 2016 JAMET</t>
  </si>
  <si>
    <t>GRANDS ECHEZEAUX 2018 DRC</t>
  </si>
  <si>
    <t>RAYAS 2005</t>
  </si>
  <si>
    <t>CHAMBERTIN 1994 BOUCHARD</t>
  </si>
  <si>
    <t>MOUTON 1974 ROTHSCHILD</t>
  </si>
  <si>
    <t xml:space="preserve">CHEVAL BLANC 1985 </t>
  </si>
  <si>
    <t>LAFITE 1984 ROTHSCHILD</t>
  </si>
  <si>
    <t>BEAUMONTS 2018 ROUGET</t>
  </si>
  <si>
    <t>BONNES MARES 2017 ROUMIER</t>
  </si>
  <si>
    <t>RAYAS 2003</t>
  </si>
  <si>
    <t>RAYAS 2006</t>
  </si>
  <si>
    <t>RAYAS 2007</t>
  </si>
  <si>
    <t>RICHEBOURG 2014 ANNE GROS</t>
  </si>
  <si>
    <t>BONNES MARES 2008 ROUMIER</t>
  </si>
  <si>
    <t>Combottes 1983 G. LIGNIER</t>
  </si>
  <si>
    <t>CLOS DE LA ROCHE 1983 G. LIGNIER</t>
  </si>
  <si>
    <t>AMOUREUSES  2010 GROFFIER</t>
  </si>
  <si>
    <t>CLOS DE TART 1994 MAGNUM</t>
  </si>
  <si>
    <t>MOUTON 1981 ROTHSCHILD</t>
  </si>
  <si>
    <t>GRANGE DES PERES 2016 MAGNUM</t>
  </si>
  <si>
    <t>MOUTON 1951 ROTHSCHILD</t>
  </si>
  <si>
    <t>BONNES MARES 1972 DROUHIN</t>
  </si>
  <si>
    <t>LAFITE 1997 ROTHSCHILD</t>
  </si>
  <si>
    <t>CHARMES 2011 ROUSSEAU</t>
  </si>
  <si>
    <t>CLOS DE BEZE 2018 ROUSSEAU</t>
  </si>
  <si>
    <t>GRANGE DES PERES 2009 BLANC</t>
  </si>
  <si>
    <t>GRANGE DES PERES 2010 WHITE</t>
  </si>
  <si>
    <t xml:space="preserve">GRANGE DES PERES 2007 </t>
  </si>
  <si>
    <t>GRANGE DES PERES 2008</t>
  </si>
  <si>
    <t xml:space="preserve">GRANGE DES PERES 2015 </t>
  </si>
  <si>
    <t>CRISTAL 2000 ROEDERER</t>
  </si>
  <si>
    <t>CLOS DES LAMBRAYS 1946</t>
  </si>
  <si>
    <t>LA GRANDE RUE 1978</t>
  </si>
  <si>
    <t>LAVILLE HAUT BRION 1998</t>
  </si>
  <si>
    <t>LAVILLE HAUT BRION 2000</t>
  </si>
  <si>
    <t>LASCOMBES 1957  Margaux</t>
  </si>
  <si>
    <t>MARGAUX 1995</t>
  </si>
  <si>
    <t>LAFITE 1981 ROTHSCHILD</t>
  </si>
  <si>
    <t>MOUTON 1992 ROTHSCHILD</t>
  </si>
  <si>
    <t>MOUTON 1987 ROTHSCHILD</t>
  </si>
  <si>
    <t>MOUTON 1984 ROTHSCHILD</t>
  </si>
  <si>
    <t>PETRUS 1984</t>
  </si>
  <si>
    <t>PETRUS 1979</t>
  </si>
  <si>
    <t xml:space="preserve">PETRUS 1977 </t>
  </si>
  <si>
    <t>PETRUS 1992</t>
  </si>
  <si>
    <t>CHAMBERTIN 1977 ROUSSEAU</t>
  </si>
  <si>
    <t>LAFITE 1982 ROTHSCHILD</t>
  </si>
  <si>
    <t>PETRUS 1975</t>
  </si>
  <si>
    <t>PETRUS 2006</t>
  </si>
  <si>
    <t>https://www.wineclassics.be/fr/accueil/55-vieux-chateau-certan-1943.html</t>
  </si>
  <si>
    <t>https://www.wineclassics.be/fr/accueil/61-chateau-margaux-1939.html</t>
  </si>
  <si>
    <t>https://www.wineclassics.be/fr/accueil/81-lafite-rothschild-1942.html</t>
  </si>
  <si>
    <t>https://www.wineclassics.be/fr/accueil/90-trotanoy-1961.html</t>
  </si>
  <si>
    <t>https://www.wineclassics.be/fr/accueil/99-y-du-chateau-yquem-1962.html</t>
  </si>
  <si>
    <t>https://www.wineclassics.be/fr/accueil/115-yquem-1917.html</t>
  </si>
  <si>
    <t>https://www.wineclassics.be/fr/accueil/126-hermitage-la-chapelle-1975.html</t>
  </si>
  <si>
    <t>https://www.wineclassics.be/fr/accueil/127-hermitage-la-chapelle-1979.html</t>
  </si>
  <si>
    <t>https://www.wineclassics.be/fr/accueil/137-arrosee-1959.html</t>
  </si>
  <si>
    <t>https://www.wineclassics.be/fr/accueil/140-magaux-1957.html</t>
  </si>
  <si>
    <t>https://www.wineclassics.be/fr/accueil/146-clos-des-lambrays-1938.html</t>
  </si>
  <si>
    <t>https://www.wineclassics.be/fr/accueil/161-mouton-rothschild-1890.html</t>
  </si>
  <si>
    <t>https://www.wineclassics.be/fr/accueil/166-corton-grancey-1985.html</t>
  </si>
  <si>
    <t>https://www.wineclassics.be/fr/accueil/175-mouton-rothschild-1957.html</t>
  </si>
  <si>
    <t>https://www.wineclassics.be/fr/accueil/198-cb012-las-cases-2000.html</t>
  </si>
  <si>
    <t>https://www.wineclassics.be/fr/collections/227-cbo12-petrus-1968.html</t>
  </si>
  <si>
    <t>https://www.wineclassics.be/fr/accueil/252-latour-a-pomerol-1948.html</t>
  </si>
  <si>
    <t>https://www.wineclassics.be/fr/accueil/287-trilogie-le-cedre-19969798.html</t>
  </si>
  <si>
    <t>https://www.wineclassics.be/fr/accueil/301-taittinger-1978-vasarely.html</t>
  </si>
  <si>
    <t>https://www.wineclassics.be/fr/accueil/315-lafite-rothschild-1952.html</t>
  </si>
  <si>
    <t>https://www.wineclassics.be/fr/accueil/318-yquem-1933.html</t>
  </si>
  <si>
    <t>https://www.wineclassics.be/fr/accueil/333-yquem-1967.html</t>
  </si>
  <si>
    <t>https://www.wineclassics.be/fr/accueil/339-conseillante-1967.html</t>
  </si>
  <si>
    <t>https://www.wineclassics.be/fr/accueil/348-clos-vougeot-1973.html</t>
  </si>
  <si>
    <t>https://www.wineclassics.be/fr/accueil/356-lafleur-2009.html</t>
  </si>
  <si>
    <t>https://www.wineclassics.be/fr/accueil/367-cos-estournel-1963.html</t>
  </si>
  <si>
    <t>https://www.wineclassics.be/fr/accueil/368-griotte-chambertin-2012.html</t>
  </si>
  <si>
    <t>https://www.wineclassics.be/fr/accueil/390-lavaux-st-jacques-1970.html</t>
  </si>
  <si>
    <t>https://www.wineclassics.be/fr/accueil/394-cognac-larsen.html</t>
  </si>
  <si>
    <t>https://www.wineclassics.be/fr/accueil/395-cognac-larsen.html</t>
  </si>
  <si>
    <t>https://www.wineclassics.be/fr/accueil/402-evangile-1969.html</t>
  </si>
  <si>
    <t>https://www.wineclassics.be/fr/accueil/407-yquem-1962.html</t>
  </si>
  <si>
    <t>https://www.wineclassics.be/fr/accueil/416-crozes-hermitage-1976.html</t>
  </si>
  <si>
    <t>https://www.wineclassics.be/fr/accueil/417-jaboulet-1978.html</t>
  </si>
  <si>
    <t>https://www.wineclassics.be/fr/accueil/423-mouline-2005.html</t>
  </si>
  <si>
    <t>https://www.wineclassics.be/fr/collections/426-petrus-1915.html</t>
  </si>
  <si>
    <t>https://www.wineclassics.be/fr/accueil/429-grands-echezeaux-1934.html</t>
  </si>
  <si>
    <t>https://www.wineclassics.be/fr/accueil/430-chambolle-charmes-1934.html</t>
  </si>
  <si>
    <t>https://www.wineclassics.be/fr/accueil/431-armagnac.html</t>
  </si>
  <si>
    <t>https://www.wineclassics.be/fr/accueil/438-petrus-1934.html</t>
  </si>
  <si>
    <t>https://www.wineclassics.be/fr/accueil/442-petrus-1937-eschenauer.html</t>
  </si>
  <si>
    <t>https://www.wineclassics.be/fr/accueil/443-petrus-1934.html</t>
  </si>
  <si>
    <t>https://www.wineclassics.be/fr/accueil/444-gilette-1954-.html</t>
  </si>
  <si>
    <t>https://www.wineclassics.be/fr/accueil/453-margaux-1962.html</t>
  </si>
  <si>
    <t>https://www.wineclassics.be/fr/accueil/456-bel-air-1959-contigu-yquem.html</t>
  </si>
  <si>
    <t>https://www.wineclassics.be/fr/accueil/466-magnum-talbot-1950.html</t>
  </si>
  <si>
    <t>https://www.wineclassics.be/fr/accueil/468-crozes-hermitage-1976.html</t>
  </si>
  <si>
    <t>https://www.wineclassics.be/fr/accueil/470-petrus-1957.html</t>
  </si>
  <si>
    <t>https://www.wineclassics.be/fr/accueil/476-labegorce-1959.html</t>
  </si>
  <si>
    <t>https://www.wineclassics.be/fr/accueil/480-crozes-hermitage-1978.html</t>
  </si>
  <si>
    <t>https://www.wineclassics.be/fr/accueil/482-haut-lieu-1989-vouvray.html</t>
  </si>
  <si>
    <t>https://www.wineclassics.be/fr/accueil/483-haut-lieu-1990-vouvray.html</t>
  </si>
  <si>
    <t>https://www.wineclassics.be/fr/accueil/492--y-d-yquem-1966.html</t>
  </si>
  <si>
    <t>https://www.wineclassics.be/fr/accueil/494--y-d-yquem-1965.html</t>
  </si>
  <si>
    <t>https://www.wineclassics.be/fr/accueil/506-clair-daue-1981-perdrix.html</t>
  </si>
  <si>
    <t>https://www.wineclassics.be/fr/accueil/523-margaux-1973.html</t>
  </si>
  <si>
    <t>https://www.wineclassics.be/fr/accueil/527-benedictine.html</t>
  </si>
  <si>
    <t>https://www.wineclassics.be/fr/accueil/531-yquem-1918.html</t>
  </si>
  <si>
    <t>https://www.wineclassics.be/fr/accueil/534-mouton-1934.html</t>
  </si>
  <si>
    <t>https://www.wineclassics.be/fr/accueil/536-cheval-blanc-1960.html</t>
  </si>
  <si>
    <t>https://www.wineclassics.be/fr/accueil/539-mg-latour-pomerol-1990.html</t>
  </si>
  <si>
    <t>https://www.wineclassics.be/fr/accueil/550-lafite-rothschild-1937.html</t>
  </si>
  <si>
    <t>https://www.wineclassics.be/fr/accueil/552-hermitage-chapelle-1973.html</t>
  </si>
  <si>
    <t>https://www.wineclassics.be/fr/accueil/553-latour-1952.html</t>
  </si>
  <si>
    <t>https://www.wineclassics.be/fr/accueil/554-lafite-1957.html</t>
  </si>
  <si>
    <t>https://www.wineclassics.be/fr/accueil/555-rhum-3-rivieres-1953.html</t>
  </si>
  <si>
    <t>https://www.wineclassics.be/fr/accueil/556-glengoyne-1971-whisky.html</t>
  </si>
  <si>
    <t>https://www.wineclassics.be/fr/accueil/558-calvados-1965.html</t>
  </si>
  <si>
    <t>https://www.wineclassics.be/fr/accueil/561-vougeot-1979-faiveley.html</t>
  </si>
  <si>
    <t>https://www.wineclassics.be/fr/accueil/571-duhart-milon-2009.html</t>
  </si>
  <si>
    <t>https://www.wineclassics.be/fr/accueil/572-cote-rotie-1970-jaboulet.html</t>
  </si>
  <si>
    <t>https://www.wineclassics.be/fr/accueil/586-cailleret-1cru-1965-.html</t>
  </si>
  <si>
    <t>https://www.wineclassics.be/fr/accueil/587-corton-charlemagne-1981.html</t>
  </si>
  <si>
    <t>https://www.wineclassics.be/fr/accueil/588-chassagne-montrachet-1937.html</t>
  </si>
  <si>
    <t>https://www.wineclassics.be/fr/accueil/592-clos-vougeot-1972.html</t>
  </si>
  <si>
    <t>https://www.wineclassics.be/fr/accueil/595-volnay-1971-clos-des-chenes.html</t>
  </si>
  <si>
    <t>https://www.wineclassics.be/fr/accueil/597-chariot-d-or-1978-jura.html</t>
  </si>
  <si>
    <t>https://www.wineclassics.be/fr/accueil/598-chambolle-charmes-1966.html</t>
  </si>
  <si>
    <t>https://www.wineclassics.be/fr/accueil/599-nuits-saint-georges-1969.html</t>
  </si>
  <si>
    <t>https://www.wineclassics.be/fr/accueil/602-tour-pin-figeac-1940.html</t>
  </si>
  <si>
    <t>https://www.wineclassics.be/fr/accueil/604-richebourg-1969-gros.html</t>
  </si>
  <si>
    <t>https://www.wineclassics.be/fr/accueil/627-clos-des-mouches-1953.html</t>
  </si>
  <si>
    <t>https://www.wineclassics.be/fr/accueil/629-armagnac-1959-magnum.html</t>
  </si>
  <si>
    <t>https://www.wineclassics.be/fr/accueil/631-cantenac-1955.html</t>
  </si>
  <si>
    <t>https://www.wineclassics.be/fr/accueil/647-latour-1937.html</t>
  </si>
  <si>
    <t>https://www.wineclassics.be/fr/accueil/661-yquem-1950.html</t>
  </si>
  <si>
    <t>https://www.wineclassics.be/fr/accueil/664-beausejour-duffau-1995.html</t>
  </si>
  <si>
    <t>https://www.wineclassics.be/fr/accueil/667-mission-haut-brion-1960.html</t>
  </si>
  <si>
    <t>https://www.wineclassics.be/fr/accueil/671-batard-montrachet-1987.html</t>
  </si>
  <si>
    <t>https://www.wineclassics.be/fr/accueil/672-yquem-1969.html</t>
  </si>
  <si>
    <t>https://www.wineclassics.be/fr/accueil/676-batard-montrachet-1995.html</t>
  </si>
  <si>
    <t>https://www.wineclassics.be/fr/accueil/680-armagnac-roblot.html</t>
  </si>
  <si>
    <t>https://www.wineclassics.be/fr/accueil/681-fine-armagnac-ryst.html</t>
  </si>
  <si>
    <t>https://www.wineclassics.be/fr/accueil/688-corton-1973-vienot.html</t>
  </si>
  <si>
    <t>https://www.wineclassics.be/fr/accueil/690-beaune-1966-vienot.html</t>
  </si>
  <si>
    <t>https://www.wineclassics.be/fr/accueil/691-nsg-1955-vienot.html</t>
  </si>
  <si>
    <t>https://www.wineclassics.be/fr/accueil/693-clos-de-beze-1974-vienot.html</t>
  </si>
  <si>
    <t>https://www.wineclassics.be/fr/accueil/697-yquem-1965.html</t>
  </si>
  <si>
    <t>https://www.wineclassics.be/fr/accueil/702-yquem-1944.html</t>
  </si>
  <si>
    <t>https://www.wineclassics.be/fr/accueil/703-yquem-1943.html</t>
  </si>
  <si>
    <t>https://www.wineclassics.be/fr/accueil/704-yquem-1942.html</t>
  </si>
  <si>
    <t>https://www.wineclassics.be/fr/accueil/705-yquem-1935.html</t>
  </si>
  <si>
    <t>https://www.wineclassics.be/fr/accueil/707-corton-1959-vienot.html</t>
  </si>
  <si>
    <t>https://www.wineclassics.be/fr/accueil/708-clos-vougeot-1961-vienot.html</t>
  </si>
  <si>
    <t>https://www.wineclassics.be/fr/accueil/709-corton-1961-vienot.html</t>
  </si>
  <si>
    <t>https://www.wineclassics.be/fr/accueil/710-clos-de-beze-1959-vienot.html</t>
  </si>
  <si>
    <t>https://www.wineclassics.be/fr/accueil/711-charmes-1cru-1980-vienot.html</t>
  </si>
  <si>
    <t>https://www.wineclassics.be/fr/accueil/712-pommard-1967-vienot.html</t>
  </si>
  <si>
    <t>https://www.wineclassics.be/fr/accueil/722-margaux-1964.html</t>
  </si>
  <si>
    <t>https://www.wineclassics.be/fr/accueil/724-mouton-1956-half.html</t>
  </si>
  <si>
    <t>https://www.wineclassics.be/fr/accueil/726-nuits-1cru-1976.html</t>
  </si>
  <si>
    <t>https://www.wineclassics.be/fr/accueil/727-volnay-santenots-1976.html</t>
  </si>
  <si>
    <t>https://www.wineclassics.be/fr/accueil/739-cheval-blanc-1944.html</t>
  </si>
  <si>
    <t>https://www.wineclassics.be/fr/accueil/740-lafite-1948.html</t>
  </si>
  <si>
    <t>https://www.wineclassics.be/fr/accueil/752-richebourg-1959-vienot.html</t>
  </si>
  <si>
    <t>https://www.wineclassics.be/fr/accueil/754-nuits-saint-georges-1961.html</t>
  </si>
  <si>
    <t>https://www.wineclassics.be/fr/accueil/755-batard-montrachet-1961-vienot.html</t>
  </si>
  <si>
    <t>https://www.wineclassics.be/fr/accueil/756-nuits-saint-georges-1969-vienot.html</t>
  </si>
  <si>
    <t>https://www.wineclassics.be/fr/accueil/757-hermitage-1997-jaboulet.html</t>
  </si>
  <si>
    <t>https://www.wineclassics.be/fr/collections/765-petrus-1946.html</t>
  </si>
  <si>
    <t>https://www.wineclassics.be/fr/accueil/772-griotte-chambertin-2009-dugat.html</t>
  </si>
  <si>
    <t>https://www.wineclassics.be/fr/accueil/792-saint-vivant-1962-vienot.html</t>
  </si>
  <si>
    <t>https://www.wineclassics.be/fr/accueil/798-chateauneuf-1974-jaboulet.html</t>
  </si>
  <si>
    <t>https://www.wineclassics.be/fr/accueil/801-fine-marc-bourgogne-leroy.html</t>
  </si>
  <si>
    <t>https://www.wineclassics.be/fr/accueil/802-vieux-marc-bourgogne-leroy.html</t>
  </si>
  <si>
    <t>https://www.wineclassics.be/fr/accueil/811-evangile-1957.html</t>
  </si>
  <si>
    <t>https://www.wineclassics.be/fr/accueil/817-latour-1968.html</t>
  </si>
  <si>
    <t>https://www.wineclassics.be/fr/accueil/818-chambertin-1957-l-latour.html</t>
  </si>
  <si>
    <t>https://www.wineclassics.be/fr/accueil/829-crozes-hermitage-1955-jaboulet.html</t>
  </si>
  <si>
    <t>https://www.wineclassics.be/fr/accueil/831-hermitage-1976-jaboulet.html</t>
  </si>
  <si>
    <t>https://www.wineclassics.be/fr/accueil/832-côte-rôti-1978-jaboulet.html</t>
  </si>
  <si>
    <t>https://www.wineclassics.be/fr/accueil/839-lafite-1958.html</t>
  </si>
  <si>
    <t>https://www.wineclassics.be/fr/accueil/843-lafleur-petrus-1976.html</t>
  </si>
  <si>
    <t>https://www.wineclassics.be/fr/accueil/845-chambertin-1970.html</t>
  </si>
  <si>
    <t>https://www.wineclassics.be/fr/accueil/846-faiveley-1949.html</t>
  </si>
  <si>
    <t>https://www.wineclassics.be/fr/accueil/847-charmes-1976-belin.html</t>
  </si>
  <si>
    <t>https://www.wineclassics.be/fr/accueil/850-latour-1962.html</t>
  </si>
  <si>
    <t>https://www.wineclassics.be/fr/accueil/852-vosne-romanee-1976.html</t>
  </si>
  <si>
    <t>https://www.wineclassics.be/fr/accueil/855-pibran-1962-magnum.html</t>
  </si>
  <si>
    <t>https://www.wineclassics.be/fr/accueil/866-chassagne-1970-magnum.html</t>
  </si>
  <si>
    <t>https://www.wineclassics.be/fr/accueil/867-chassagne-1971-magnum.html</t>
  </si>
  <si>
    <t>https://www.wineclassics.be/fr/collections/872-petrus-1928.html</t>
  </si>
  <si>
    <t>https://www.wineclassics.be/fr/accueil/876-lafleur-petrus-1969.html</t>
  </si>
  <si>
    <t>https://www.wineclassics.be/fr/accueil/877-noellat-1976-magnum.html</t>
  </si>
  <si>
    <t>https://www.wineclassics.be/fr/accueil/878-vosne-mugneret-1976.html</t>
  </si>
  <si>
    <t>https://www.wineclassics.be/fr/accueil/879-latour-pomerol-1969.html</t>
  </si>
  <si>
    <t>https://www.wineclassics.be/fr/accueil/880-latour-pomerol-1960.html</t>
  </si>
  <si>
    <t>https://www.wineclassics.be/fr/accueil/900-lafite-1964.html</t>
  </si>
  <si>
    <t>https://www.wineclassics.be/fr/accueil/901-lafleur-petrus-1962.html</t>
  </si>
  <si>
    <t>https://www.wineclassics.be/fr/accueil/913-mission-1964.html</t>
  </si>
  <si>
    <t>https://www.wineclassics.be/fr/accueil/914-mouton-1957.html</t>
  </si>
  <si>
    <t>https://www.wineclassics.be/fr/accueil/917-petrus-1958.html</t>
  </si>
  <si>
    <t>https://www.wineclassics.be/fr/accueil/923-en-chailloux-1999-.html</t>
  </si>
  <si>
    <t>https://www.wineclassics.be/fr/accueil/924-silex-2000.html</t>
  </si>
  <si>
    <t>https://www.wineclassics.be/fr/accueil/928-vosne-romanee-1937.html</t>
  </si>
  <si>
    <t>https://www.wineclassics.be/fr/accueil/932-cheval-blanc-1951.html</t>
  </si>
  <si>
    <t>https://www.wineclassics.be/fr/accueil/933-lafite-1951.html</t>
  </si>
  <si>
    <t>https://www.wineclassics.be/fr/accueil/939-yquem-1984.html</t>
  </si>
  <si>
    <t>https://www.wineclassics.be/fr/accueil/943-pommard-1969.html</t>
  </si>
  <si>
    <t>https://www.wineclassics.be/fr/accueil/947-chambertin-2014.html</t>
  </si>
  <si>
    <t>https://www.wineclassics.be/fr/accueil/951-chambertin-2011-potel.html</t>
  </si>
  <si>
    <t>https://www.wineclassics.be/fr/accueil/960-chambertin-1952-bichot.html</t>
  </si>
  <si>
    <t>https://www.wineclassics.be/fr/accueil/961-amoureuses-1952-bichot.html</t>
  </si>
  <si>
    <t>https://www.wineclassics.be/fr/accueil/969-hermitage-1959.html</t>
  </si>
  <si>
    <t>https://www.wineclassics.be/fr/accueil/974-petrus-1950-mc.html</t>
  </si>
  <si>
    <t>https://www.wineclassics.be/fr/accueil/980-grands-echezeaux-2012.html</t>
  </si>
  <si>
    <t>https://www.wineclassics.be/fr/accueil/981-echezeaux-2012-.html</t>
  </si>
  <si>
    <t>https://www.wineclassics.be/fr/accueil/989-duffau-lagarosse-2009.html</t>
  </si>
  <si>
    <t>https://www.wineclassics.be/fr/accueil/990-clos-fourtet-2009.html</t>
  </si>
  <si>
    <t>https://www.wineclassics.be/fr/accueil/1000-lafleur-petrus-1973.html</t>
  </si>
  <si>
    <t>https://www.wineclassics.be/fr/accueil/1001-beychevelle-1967.html</t>
  </si>
  <si>
    <t>https://www.wineclassics.be/fr/accueil/1003-lafleur-petrus-1978.html</t>
  </si>
  <si>
    <t>https://www.wineclassics.be/fr/accueil/1008-leoville-barton-1945.html</t>
  </si>
  <si>
    <t>https://www.wineclassics.be/fr/accueil/1009-lafaurie-peyraguey-1938.html</t>
  </si>
  <si>
    <t>https://www.wineclassics.be/fr/accueil/1010-la-lagune-1973-magnum.html</t>
  </si>
  <si>
    <t>https://www.wineclassics.be/fr/accueil/1011-fleur-saint-jean-1998.html</t>
  </si>
  <si>
    <t>https://www.wineclassics.be/fr/accueil/1012-cbo12-fleur-st-jean-1998.html</t>
  </si>
  <si>
    <t>https://www.wineclassics.be/fr/accueil/1017-gaffeliere-1961.html</t>
  </si>
  <si>
    <t>https://www.wineclassics.be/fr/accueil/1020-nuits-1947-liger-belair.html</t>
  </si>
  <si>
    <t>https://www.wineclassics.be/fr/accueil/1022-petrus-1962.html</t>
  </si>
  <si>
    <t>https://www.wineclassics.be/fr/accueil/1023-haut-brion-1964.html</t>
  </si>
  <si>
    <t>https://www.wineclassics.be/fr/accueil/1024-mouton-1968.html</t>
  </si>
  <si>
    <t>https://www.wineclassics.be/fr/accueil/1029-vosne-1949.html</t>
  </si>
  <si>
    <t>https://www.wineclassics.be/fr/accueil/1032-yquem-1955.html</t>
  </si>
  <si>
    <t>https://www.wineclassics.be/fr/accueil/1038-haut-brion-1967.html</t>
  </si>
  <si>
    <t>https://www.wineclassics.be/fr/accueil/1045-grancey-1959.html</t>
  </si>
  <si>
    <t>https://www.wineclassics.be/fr/accueil/1046-chambertin-1959.html</t>
  </si>
  <si>
    <t>https://www.wineclassics.be/fr/accueil/1049-haut-brion-1965.html</t>
  </si>
  <si>
    <t>https://www.wineclassics.be/fr/accueil/1055-beaumonts-1964-noellat.html</t>
  </si>
  <si>
    <t>https://www.wineclassics.be/fr/accueil/1056-evangile-1951-.html</t>
  </si>
  <si>
    <t>https://www.wineclassics.be/fr/accueil/1069-clos-vougeot-1959.html</t>
  </si>
  <si>
    <t>https://www.wineclassics.be/fr/accueil/1070-echezeaux-1947.html</t>
  </si>
  <si>
    <t>https://www.wineclassics.be/fr/accueil/1078-echezeaux-1977-j-jayer.html</t>
  </si>
  <si>
    <t>https://www.wineclassics.be/fr/accueil/1079-petrus-1952.html</t>
  </si>
  <si>
    <t>https://www.wineclassics.be/fr/accueil/1083-clos-eglise-clinet-1952.html</t>
  </si>
  <si>
    <t>https://www.wineclassics.be/fr/accueil/1101-la-turque-2010-guigal.html</t>
  </si>
  <si>
    <t>https://www.wineclassics.be/fr/accueil/1114-armailhac-1928.html</t>
  </si>
  <si>
    <t>https://www.wineclassics.be/fr/accueil/1115-amoureuses-1964.html</t>
  </si>
  <si>
    <t>https://www.wineclassics.be/fr/accueil/1120-margaux-1936.html</t>
  </si>
  <si>
    <t>https://www.wineclassics.be/fr/accueil/1122-latour-1954.html</t>
  </si>
  <si>
    <t>https://www.wineclassics.be/fr/accueil/1128-yquem-1957.html</t>
  </si>
  <si>
    <t>https://www.wineclassics.be/fr/accueil/1129-yquem-1963.html</t>
  </si>
  <si>
    <t>https://www.wineclassics.be/fr/accueil/1130-palmer-1925.html</t>
  </si>
  <si>
    <t>https://www.wineclassics.be/fr/accueil/1131-montrose-1924.html</t>
  </si>
  <si>
    <t>https://www.wineclassics.be/fr/accueil/1132-beausejour-duffau-1959.html</t>
  </si>
  <si>
    <t>https://www.wineclassics.be/fr/accueil/1155-clos-de-béze-1971-vienot.html</t>
  </si>
  <si>
    <t>https://www.wineclassics.be/fr/accueil/1162-clos-vougeot-1983-gros.html</t>
  </si>
  <si>
    <t>https://www.wineclassics.be/fr/accueil/1166-gruaud-larose-1955.html</t>
  </si>
  <si>
    <t>https://www.wineclassics.be/fr/accueil/1169-bonnes-mares-1974.html</t>
  </si>
  <si>
    <t>https://www.wineclassics.be/fr/accueil/1170-haut-brion-1962.html</t>
  </si>
  <si>
    <t>https://www.wineclassics.be/fr/accueil/1172-mission-1968.html</t>
  </si>
  <si>
    <t>https://www.wineclassics.be/fr/accueil/1173-mission-1962.html</t>
  </si>
  <si>
    <t>https://www.wineclassics.be/fr/accueil/1195-vieux-certan-1936.html</t>
  </si>
  <si>
    <t>https://www.wineclassics.be/fr/accueil/1196-vieux-certan-1953.html</t>
  </si>
  <si>
    <t>https://www.wineclassics.be/fr/accueil/1197-lafite-1954.html</t>
  </si>
  <si>
    <t>https://www.wineclassics.be/fr/accueil/1199-lafite-1950.html</t>
  </si>
  <si>
    <t>https://www.wineclassics.be/fr/accueil/1200-clos-de-bèze-1965-rousseau.html</t>
  </si>
  <si>
    <t>https://www.wineclassics.be/fr/accueil/1205-lafite-1938.html</t>
  </si>
  <si>
    <t>https://www.wineclassics.be/fr/accueil/1212-haut-brion-1952.html</t>
  </si>
  <si>
    <t>https://www.wineclassics.be/fr/accueil/1214-mouton-1964.html</t>
  </si>
  <si>
    <t>https://www.wineclassics.be/fr/accueil/1219-haut-brion-1957.html</t>
  </si>
  <si>
    <t>https://www.wineclassics.be/fr/accueil/1220-haut-brion-1954.html</t>
  </si>
  <si>
    <t>https://www.wineclassics.be/fr/accueil/1222-cheval-blanc-1960.html</t>
  </si>
  <si>
    <t>https://www.wineclassics.be/fr/accueil/1229-yquem-1948.html</t>
  </si>
  <si>
    <t>https://www.wineclassics.be/fr/accueil/1230-cheval-blanc-1967.html</t>
  </si>
  <si>
    <t>https://www.wineclassics.be/fr/accueil/1239-musigny-1947-chevillot.html</t>
  </si>
  <si>
    <t>https://www.wineclassics.be/fr/accueil/1243-latour-pomerol-1970.html</t>
  </si>
  <si>
    <t>https://www.wineclassics.be/fr/accueil/1263-cristal-1978-magnum.html</t>
  </si>
  <si>
    <t>https://www.wineclassics.be/fr/accueil/1265-cristal-1990-mathusalem.html</t>
  </si>
  <si>
    <t>https://www.wineclassics.be/fr/accueil/1266-chambolle-1924.html</t>
  </si>
  <si>
    <t>https://www.wineclassics.be/fr/accueil/1276-cheval-1946-.html</t>
  </si>
  <si>
    <t>https://www.wineclassics.be/fr/accueil/1278-latour-1955.html</t>
  </si>
  <si>
    <t>https://www.wineclassics.be/fr/accueil/1281-lafite-1928-rothschild.html</t>
  </si>
  <si>
    <t>https://www.wineclassics.be/fr/accueil/1282-mouton-1948-rothschild.html</t>
  </si>
  <si>
    <t>https://www.wineclassics.be/fr/accueil/1283-latour-1957.html</t>
  </si>
  <si>
    <t>https://www.wineclassics.be/fr/accueil/1284-margaux-1933.html</t>
  </si>
  <si>
    <t>https://www.wineclassics.be/fr/accueil/1285-lafite-1963-rothschild.html</t>
  </si>
  <si>
    <t>https://www.wineclassics.be/fr/accueil/1288-lafite-1949-rothschild.html</t>
  </si>
  <si>
    <t>https://www.wineclassics.be/fr/accueil/1291-chambertin-1966-llatour.html</t>
  </si>
  <si>
    <t>https://www.wineclassics.be/fr/accueil/1292-puligny-1946-leflaive.html</t>
  </si>
  <si>
    <t>https://www.wineclassics.be/fr/accueil/1308-mazy-chambertin-1967-rousseau.html</t>
  </si>
  <si>
    <t>https://www.wineclassics.be/fr/accueil/1310-clos-st-jacques-1970-rousseau.html</t>
  </si>
  <si>
    <t>https://www.wineclassics.be/fr/accueil/1311-filhot-1937.html</t>
  </si>
  <si>
    <t>https://www.wineclassics.be/fr/accueil/1312-margaux-1938.html</t>
  </si>
  <si>
    <t>https://www.wineclassics.be/fr/accueil/1329-lafleur-1966-pomerol.html</t>
  </si>
  <si>
    <t>https://www.wineclassics.be/fr/accueil/1343-haut-brion-1924.html</t>
  </si>
  <si>
    <t>https://www.wineclassics.be/fr/accueil/1344-latour-1949.html</t>
  </si>
  <si>
    <t>https://www.wineclassics.be/fr/accueil/1345-latour-1950.html</t>
  </si>
  <si>
    <t>https://www.wineclassics.be/fr/accueil/1347-haut-brion-1916.html</t>
  </si>
  <si>
    <t>https://www.wineclassics.be/fr/accueil/1348-haut-brion-1937.html</t>
  </si>
  <si>
    <t>https://www.wineclassics.be/fr/accueil/1350-mission-1969.html</t>
  </si>
  <si>
    <t>https://www.wineclassics.be/fr/accueil/1351-cheval-blanc-1964.html</t>
  </si>
  <si>
    <t>https://www.wineclassics.be/fr/accueil/1352-cheval-blanc-1966.html</t>
  </si>
  <si>
    <t>https://www.wineclassics.be/fr/accueil/1353-cheval-blanc-1962.html</t>
  </si>
  <si>
    <t>https://www.wineclassics.be/fr/accueil/1354-latour-pomerol-1971.html</t>
  </si>
  <si>
    <t>https://www.wineclassics.be/fr/accueil/1355-latour-a-pomerol-1947.html</t>
  </si>
  <si>
    <t>https://www.wineclassics.be/fr/accueil/1358-chambolle-musigny-1966-.html</t>
  </si>
  <si>
    <t>https://www.wineclassics.be/fr/accueil/1359-chambertin-1966-ponnelle.html</t>
  </si>
  <si>
    <t>https://www.wineclassics.be/fr/accueil/1363-cbo12-latour-pomerol-1975.html</t>
  </si>
  <si>
    <t>https://www.wineclassics.be/fr/accueil/1365-ausone-1937.html</t>
  </si>
  <si>
    <t>https://www.wineclassics.be/fr/accueil/1366-haut-brion-1942.html</t>
  </si>
  <si>
    <t>https://www.wineclassics.be/fr/accueil/1370-latour-1953.html</t>
  </si>
  <si>
    <t>https://www.wineclassics.be/fr/accueil/1371-gazin-1975-magnum.html</t>
  </si>
  <si>
    <t>https://www.wineclassics.be/fr/accueil/1382-musigny-1969-comtes-de-vogue.html</t>
  </si>
  <si>
    <t>https://www.wineclassics.be/fr/accueil/1384-margaux-1967.html</t>
  </si>
  <si>
    <t>https://www.wineclassics.be/fr/accueil/1386-cheval-blanc-1966.html</t>
  </si>
  <si>
    <t>https://www.wineclassics.be/fr/accueil/1387-musigny-1969-comtes-vogue.html</t>
  </si>
  <si>
    <t>https://www.wineclassics.be/fr/accueil/1391-cheval-blanc-1954-.html</t>
  </si>
  <si>
    <t>https://www.wineclassics.be/fr/accueil/1392-la-chapelle-1985-jaboulet.html</t>
  </si>
  <si>
    <t>https://www.wineclassics.be/fr/accueil/1393-y-yquem-1985.html</t>
  </si>
  <si>
    <t>https://www.wineclassics.be/fr/accueil/1394-yquem-2006.html</t>
  </si>
  <si>
    <t>https://www.wineclassics.be/fr/accueil/1395-cornas-1985-clape.html</t>
  </si>
  <si>
    <t>https://www.wineclassics.be/fr/accueil/1400-petrus-1955.html</t>
  </si>
  <si>
    <t>https://www.wineclassics.be/fr/accueil/1402-petrus-1951.html</t>
  </si>
  <si>
    <t>https://www.wineclassics.be/fr/accueil/1403-petrus-1963.html</t>
  </si>
  <si>
    <t>https://www.wineclassics.be/fr/accueil/1405-haut-brion-1958.html</t>
  </si>
  <si>
    <t>https://www.wineclassics.be/fr/accueil/1407-montrachet-2015-chartron.html</t>
  </si>
  <si>
    <t>https://www.wineclassics.be/fr/accueil/1410-lafleur-petrus-2006.html</t>
  </si>
  <si>
    <t>https://www.wineclassics.be/fr/accueil/1412-latour-1944.html</t>
  </si>
  <si>
    <t>https://www.wineclassics.be/fr/accueil/1413-latour-1939.html</t>
  </si>
  <si>
    <t>https://www.wineclassics.be/fr/accueil/1414-cheval-blanc-1954.html</t>
  </si>
  <si>
    <t>https://www.wineclassics.be/fr/accueil/1415-lafite-1965-rothschild.html</t>
  </si>
  <si>
    <t>https://www.wineclassics.be/fr/accueil/1421-lafite-1953-rothschild.html</t>
  </si>
  <si>
    <t>https://www.wineclassics.be/fr/accueil/1422-margaux-1940.html</t>
  </si>
  <si>
    <t>https://www.wineclassics.be/fr/accueil/1423-haut-brion-1961.html</t>
  </si>
  <si>
    <t>https://www.wineclassics.be/fr/accueil/1424-yquem-1976.html</t>
  </si>
  <si>
    <t>https://www.wineclassics.be/fr/accueil/1426-yquem-1954.html</t>
  </si>
  <si>
    <t>https://www.wineclassics.be/fr/accueil/1427-yquem-1953.html</t>
  </si>
  <si>
    <t>https://www.wineclassics.be/fr/accueil/1429-yquem-1979.html</t>
  </si>
  <si>
    <t>https://www.wineclassics.be/fr/accueil/1430-yquem-1941.html</t>
  </si>
  <si>
    <t>https://www.wineclassics.be/fr/accueil/1431-yquem-1956.html</t>
  </si>
  <si>
    <t>https://www.wineclassics.be/fr/accueil/1434-margaux-1966.html</t>
  </si>
  <si>
    <t>https://www.wineclassics.be/fr/accueil/1439-penfolds-2009-bin-407.html</t>
  </si>
  <si>
    <t>https://www.wineclassics.be/fr/accueil/1440-pharao-moans-2013.html</t>
  </si>
  <si>
    <t>https://www.wineclassics.be/fr/accueil/1441-vin-perdu-2013.html</t>
  </si>
  <si>
    <t>https://www.wineclassics.be/fr/accueil/1443-coup-de-foudre-2013.html</t>
  </si>
  <si>
    <t>https://www.wineclassics.be/fr/accueil/1445-haut-brion-1963.html</t>
  </si>
  <si>
    <t>https://www.wineclassics.be/fr/accueil/1448-margaux-1963.html</t>
  </si>
  <si>
    <t>https://www.wineclassics.be/fr/accueil/1449-leoville-barton-1950.html</t>
  </si>
  <si>
    <t>https://www.wineclassics.be/fr/accueil/1450-lafite-1956-rothschild.html</t>
  </si>
  <si>
    <t>https://www.wineclassics.be/fr/accueil/1451-veuve-clicquot-yellow-boam-3l-dmg.html</t>
  </si>
  <si>
    <t>https://www.wineclassics.be/fr/accueil/1452-cheval-blanc-1952.html</t>
  </si>
  <si>
    <t>https://www.wineclassics.be/fr/accueil/1453-coutet-1961.html</t>
  </si>
  <si>
    <t>https://www.wineclassics.be/fr/accueil/1455-batard-montrachet-2006-le-moine.html</t>
  </si>
  <si>
    <t>https://www.wineclassics.be/fr/accueil/1457-lafite-2011-rothschild.html</t>
  </si>
  <si>
    <t>https://www.wineclassics.be/fr/accueil/1461-cheval-blanc-1968.html</t>
  </si>
  <si>
    <t>https://www.wineclassics.be/fr/accueil/1464-musigny-1964-bouchard.html</t>
  </si>
  <si>
    <t>https://www.wineclassics.be/fr/accueil/1465-chambertin-1976-jaboulet-vercherre.html</t>
  </si>
  <si>
    <t>https://www.wineclassics.be/fr/accueil/1467-beaucaillou-2006.html</t>
  </si>
  <si>
    <t>https://www.wineclassics.be/fr/accueil/1470-mission-1997.html</t>
  </si>
  <si>
    <t>https://www.wineclassics.be/fr/accueil/1476-auxey-2013-coche-dury.html</t>
  </si>
  <si>
    <t>https://www.wineclassics.be/fr/accueil/1477-lafleur-2015.html</t>
  </si>
  <si>
    <t>https://www.wineclassics.be/fr/accueil/1478-margaux-2015.html</t>
  </si>
  <si>
    <t>https://www.wineclassics.be/fr/accueil/1479-pape-clement-2010-white.html</t>
  </si>
  <si>
    <t>https://www.wineclassics.be/fr/accueil/1482-haut-brion-1976.html</t>
  </si>
  <si>
    <t>https://www.wineclassics.be/fr/accueil/1486-bonnes-mares-1982-vogue.html</t>
  </si>
  <si>
    <t>https://www.wineclassics.be/fr/accueil/1487-margaux-1984.html</t>
  </si>
  <si>
    <t>https://www.wineclassics.be/fr/accueil/1488-cheval-blanc-1942.html</t>
  </si>
  <si>
    <t>https://www.wineclassics.be/fr/accueil/1490-yquem-1937.html</t>
  </si>
  <si>
    <t>https://www.wineclassics.be/fr/accueil/1491-yquem-1936.html</t>
  </si>
  <si>
    <t>https://www.wineclassics.be/fr/accueil/1493-palmer-1961.html</t>
  </si>
  <si>
    <t>https://www.wineclassics.be/fr/accueil/1494-latour-1964.html</t>
  </si>
  <si>
    <t>https://www.wineclassics.be/fr/accueil/1495-cheval-blanc-1950.html</t>
  </si>
  <si>
    <t>https://www.wineclassics.be/fr/accueil/1496-cheval-blanc-1941.html</t>
  </si>
  <si>
    <t>https://www.wineclassics.be/fr/accueil/1497-cheval-blanc-1953.html</t>
  </si>
  <si>
    <t>https://www.wineclassics.be/fr/accueil/1498-cheval-blanc-1936.html</t>
  </si>
  <si>
    <t>https://www.wineclassics.be/fr/accueil/1499-bonnes-mares-1972-clair-dau.html</t>
  </si>
  <si>
    <t>https://www.wineclassics.be/fr/accueil/1500-clos-de-tart-1952.html</t>
  </si>
  <si>
    <t>https://www.wineclassics.be/fr/accueil/1509-lafite-1954-magnum.html</t>
  </si>
  <si>
    <t>https://www.wineclassics.be/fr/accueil/1510-haut-brion-1954.html</t>
  </si>
  <si>
    <t>https://www.wineclassics.be/fr/accueil/1511-haut-brion-1948.html</t>
  </si>
  <si>
    <t>https://www.wineclassics.be/fr/accueil/1514-latour-1956.html</t>
  </si>
  <si>
    <t>https://www.wineclassics.be/fr/accueil/1515-margaux-1954.html</t>
  </si>
  <si>
    <t>https://www.wineclassics.be/fr/accueil/1516-mouton-1953-rothschild.html</t>
  </si>
  <si>
    <t>https://www.wineclassics.be/fr/accueil/1518-latour-1980.html</t>
  </si>
  <si>
    <t>https://www.wineclassics.be/fr/accueil/1519-latour-1976.html</t>
  </si>
  <si>
    <t>https://www.wineclassics.be/fr/accueil/1523-pommard-1952-epenots.html</t>
  </si>
  <si>
    <t>https://www.wineclassics.be/fr/accueil/1524-pommard-1952-rugiens.html</t>
  </si>
  <si>
    <t>https://www.wineclassics.be/fr/accueil/1525-arbois-1949-.html</t>
  </si>
  <si>
    <t>https://www.wineclassics.be/fr/accueil/1526-clos-de-la-roche-1959.html</t>
  </si>
  <si>
    <t>https://www.wineclassics.be/fr/accueil/1528-charmes-1961-chambertin.html</t>
  </si>
  <si>
    <t>https://www.wineclassics.be/fr/accueil/1533-haut-brion-1940.html</t>
  </si>
  <si>
    <t>https://www.wineclassics.be/fr/accueil/1534-haut-brion-1951.html</t>
  </si>
  <si>
    <t>https://www.wineclassics.be/fr/accueil/1535-haut-brion-1983-blanc.html</t>
  </si>
  <si>
    <t>https://www.wineclassics.be/fr/accueil/1536-montrachet-1973-magnum.html</t>
  </si>
  <si>
    <t>https://www.wineclassics.be/fr/accueil/1540-romanee-conti-1953-drc.html</t>
  </si>
  <si>
    <t>https://www.wineclassics.be/fr/accueil/1541-latour-1969.html</t>
  </si>
  <si>
    <t>https://www.wineclassics.be/fr/accueil/1546-evangile-1967.html</t>
  </si>
  <si>
    <t>https://www.wineclassics.be/fr/accueil/1547-beaumonts-1985-rouget.html</t>
  </si>
  <si>
    <t>https://www.wineclassics.be/fr/accueil/1548-latour-pomerol-1966.html</t>
  </si>
  <si>
    <t>https://www.wineclassics.be/fr/accueil/1550-latour-1960.html</t>
  </si>
  <si>
    <t>https://www.wineclassics.be/fr/accueil/1551-margaux-1951.html</t>
  </si>
  <si>
    <t>https://www.wineclassics.be/fr/accueil/1552-ausone-1952.html</t>
  </si>
  <si>
    <t>https://www.wineclassics.be/fr/accueil/1557-latour-1946.html</t>
  </si>
  <si>
    <t>https://www.wineclassics.be/fr/accueil/1566-batard-1969-leflaive.html</t>
  </si>
  <si>
    <t>https://www.wineclassics.be/fr/accueil/1567-richebourg-1985-gros.html</t>
  </si>
  <si>
    <t>https://www.wineclassics.be/fr/accueil/1569-mouton-1966-rothschild.html</t>
  </si>
  <si>
    <t>https://www.wineclassics.be/fr/accueil/1578-cheval-blanc-1957.html</t>
  </si>
  <si>
    <t>https://www.wineclassics.be/fr/accueil/1579-margaux-1922.html</t>
  </si>
  <si>
    <t>https://www.wineclassics.be/fr/accueil/1580-margaux-1923.html</t>
  </si>
  <si>
    <t>https://www.wineclassics.be/fr/accueil/1581-mouton-1929-rothschild.html</t>
  </si>
  <si>
    <t>https://www.wineclassics.be/fr/accueil/1583-rabaud-1947.html</t>
  </si>
  <si>
    <t>https://www.wineclassics.be/fr/accueil/1584-gevrey-1cru-1973-clair-daü.html</t>
  </si>
  <si>
    <t>https://www.wineclassics.be/fr/accueil/1587-haut-brion-1918.html</t>
  </si>
  <si>
    <t>https://www.wineclassics.be/fr/accueil/1588-pape-clement-1994-white.html</t>
  </si>
  <si>
    <t>https://www.wineclassics.be/fr/accueil/1589-domaine-chevalier-1990-white.html</t>
  </si>
  <si>
    <t>https://www.wineclassics.be/fr/accueil/1590-penfolds-1991-bin-707.html</t>
  </si>
  <si>
    <t>https://www.wineclassics.be/fr/accueil/1594-lafleur-petrus-1947.html</t>
  </si>
  <si>
    <t>https://www.wineclassics.be/fr/accueil/1596-vosne-jayer-1992-beaumonts.html</t>
  </si>
  <si>
    <t>https://www.wineclassics.be/fr/accueil/1598-lafite-1967-rothschild.html</t>
  </si>
  <si>
    <t>https://www.wineclassics.be/fr/accueil/1599-lafite-1962-rothschild.html</t>
  </si>
  <si>
    <t>https://www.wineclassics.be/fr/accueil/1600-lafite-1960-rothschild.html</t>
  </si>
  <si>
    <t>https://www.wineclassics.be/fr/accueil/1601-porto-1927.html</t>
  </si>
  <si>
    <t>https://www.wineclassics.be/fr/accueil/1608-coulée-de-serrant-1965.html</t>
  </si>
  <si>
    <t>https://www.wineclassics.be/fr/accueil/1609-coulée-de-serrant-1962.html</t>
  </si>
  <si>
    <t>https://www.wineclassics.be/fr/accueil/1610-perignon-2005-rose.html</t>
  </si>
  <si>
    <t>https://www.wineclassics.be/fr/accueil/1612-valandraud-1991.html</t>
  </si>
  <si>
    <t>https://www.wineclassics.be/fr/accueil/1613-mouton-1947-rothschild.html</t>
  </si>
  <si>
    <t>https://www.wineclassics.be/fr/accueil/1616-pape-clement-1916.html</t>
  </si>
  <si>
    <t>https://www.wineclassics.be/fr/accueil/1617-haut-brion-1909.html</t>
  </si>
  <si>
    <t>https://www.wineclassics.be/fr/accueil/1619-magnum-lafite-1973-rothschild.html</t>
  </si>
  <si>
    <t>https://www.wineclassics.be/fr/accueil/1621-1735-t-vliegend-hert.html</t>
  </si>
  <si>
    <t>https://www.wineclassics.be/fr/accueil/1622-gazin-1947.html</t>
  </si>
  <si>
    <t>https://www.wineclassics.be/fr/accueil/1633-pontet-canet-1952-magnum-.html</t>
  </si>
  <si>
    <t>https://www.wineclassics.be/fr/tous-les-flacons/1634-olivier-1926-.html</t>
  </si>
  <si>
    <t>https://www.wineclassics.be/fr/accueil/1635-calon-segur-1943.html</t>
  </si>
  <si>
    <t>https://www.wineclassics.be/fr/accueil/1637-musigny-1957-vogue.html</t>
  </si>
  <si>
    <t>https://www.wineclassics.be/fr/accueil/1638-clos-lambrays-1995-magnum.html</t>
  </si>
  <si>
    <t>https://www.wineclassics.be/fr/accueil/1639-pontet-canet-1961.html</t>
  </si>
  <si>
    <t>https://www.wineclassics.be/fr/accueil/1641-latour-1948-half.html</t>
  </si>
  <si>
    <t>https://www.wineclassics.be/fr/accueil/1642-haut-brion-1926-half.html</t>
  </si>
  <si>
    <t>https://www.wineclassics.be/fr/accueil/1645-mouton-1928-rothschild-half-bottle.html</t>
  </si>
  <si>
    <t>https://www.wineclassics.be/fr/accueil/1646-cheval-blanc-1978.html</t>
  </si>
  <si>
    <t>https://www.wineclassics.be/fr/accueil/1648-salon-s-1990.html</t>
  </si>
  <si>
    <t>https://www.wineclassics.be/fr/accueil/1660-echezeaux-1979-jayer.html</t>
  </si>
  <si>
    <t>https://www.wineclassics.be/fr/accueil/1661-gruaud-larose-1938.html</t>
  </si>
  <si>
    <t>https://www.wineclassics.be/fr/accueil/1662-lafleur-petrus-1962.html</t>
  </si>
  <si>
    <t>https://www.wineclassics.be/fr/accueil/1663-vosne-1cru-1983-jayer.html</t>
  </si>
  <si>
    <t>https://www.wineclassics.be/fr/accueil/1665-yquem-1958.html</t>
  </si>
  <si>
    <t>https://www.wineclassics.be/fr/accueil/1666-margaux-1953.html</t>
  </si>
  <si>
    <t>https://www.wineclassics.be/fr/accueil/1667-latour-1947.html</t>
  </si>
  <si>
    <t>https://www.wineclassics.be/fr/accueil/1683-filhot-1938.html</t>
  </si>
  <si>
    <t>https://www.wineclassics.be/fr/accueil/1684-yquem-1968.html</t>
  </si>
  <si>
    <t>https://www.wineclassics.be/fr/accueil/1687-lafleur-1950-pomerol.html</t>
  </si>
  <si>
    <t>https://www.wineclassics.be/fr/accueil/1688-mission-haut-brion-1928.html</t>
  </si>
  <si>
    <t>https://www.wineclassics.be/fr/accueil/1698-petrus-1967-half.html</t>
  </si>
  <si>
    <t>https://www.wineclassics.be/fr/accueil/1699-petrus-1940.html</t>
  </si>
  <si>
    <t>https://www.wineclassics.be/fr/accueil/1701-petrus-1978.html</t>
  </si>
  <si>
    <t>https://www.wineclassics.be/fr/accueil/1702-mouton-cadet-1959.html</t>
  </si>
  <si>
    <t>https://www.wineclassics.be/fr/accueil/1703-mouton-cadet-1952.html</t>
  </si>
  <si>
    <t>https://www.wineclassics.be/fr/accueil/1704-mouton-1964-rothschild.html</t>
  </si>
  <si>
    <t>https://www.wineclassics.be/fr/accueil/1705-mouton-1948-rothschild-.html</t>
  </si>
  <si>
    <t>https://www.wineclassics.be/fr/accueil/1706-mouton-1965-rothschild.html</t>
  </si>
  <si>
    <t>https://www.wineclassics.be/fr/accueil/1707-mouton-1965-rothschild.html</t>
  </si>
  <si>
    <t>https://www.wineclassics.be/fr/accueil/1709-petrus-1958.html</t>
  </si>
  <si>
    <t>https://www.wineclassics.be/fr/accueil/1710-petrus-1968.html</t>
  </si>
  <si>
    <t>https://www.wineclassics.be/fr/accueil/1711-petrus-1948.html</t>
  </si>
  <si>
    <t>https://www.wineclassics.be/fr/accueil/1712-petrus-1973.html</t>
  </si>
  <si>
    <t>https://www.wineclassics.be/fr/accueil/1722-mouton-1963-rothschild.html</t>
  </si>
  <si>
    <t>https://www.wineclassics.be/fr/accueil/1724-mouton-1893-rothschild.html</t>
  </si>
  <si>
    <t>https://www.wineclassics.be/fr/accueil/1726-mouton-1894-rothschild.html</t>
  </si>
  <si>
    <t>https://www.wineclassics.be/fr/accueil/1732-latour-1948.html</t>
  </si>
  <si>
    <t>https://www.wineclassics.be/fr/accueil/1735-latour-1945.html</t>
  </si>
  <si>
    <t>https://www.wineclassics.be/fr/accueil/1737-lafleur-1969-.html</t>
  </si>
  <si>
    <t>https://www.wineclassics.be/fr/accueil/1742-cheval-blanc-1969.html</t>
  </si>
  <si>
    <t>https://www.wineclassics.be/fr/accueil/1743-filhot-1935.html</t>
  </si>
  <si>
    <t>https://www.wineclassics.be/fr/accueil/1746-yquem-1973.html</t>
  </si>
  <si>
    <t>https://www.wineclassics.be/fr/accueil/1747-yquem-1929.html</t>
  </si>
  <si>
    <t>https://www.wineclassics.be/fr/accueil/1757-latour-1958.html</t>
  </si>
  <si>
    <t>https://www.wineclassics.be/fr/accueil/1767-margaux-1968.html</t>
  </si>
  <si>
    <t>https://www.wineclassics.be/fr/accueil/1768-barbaresco-1965-riserva.html</t>
  </si>
  <si>
    <t>https://www.wineclassics.be/fr/accueil/1769-barolo-1959-mancardi.html</t>
  </si>
  <si>
    <t>https://www.wineclassics.be/fr/accueil/1770-barolo-1957-mascarello.html</t>
  </si>
  <si>
    <t>https://www.wineclassics.be/fr/accueil/1771-barbaresco-1958.html</t>
  </si>
  <si>
    <t>https://www.wineclassics.be/fr/accueil/1772-barolo-1961.html</t>
  </si>
  <si>
    <t>https://www.wineclassics.be/fr/accueil/1776-latour-pomerol-1975-magnum.html</t>
  </si>
  <si>
    <t>https://www.wineclassics.be/fr/accueil/1778-latour-1967.html</t>
  </si>
  <si>
    <t>https://www.wineclassics.be/fr/accueil/1784-cheval-blanc-1957.html</t>
  </si>
  <si>
    <t>https://www.wineclassics.be/fr/accueil/1785-la-chapelle-1978-jaboulet.html</t>
  </si>
  <si>
    <t>https://www.wineclassics.be/fr/accueil/1788-petrus-1969.html</t>
  </si>
  <si>
    <t>https://www.wineclassics.be/fr/accueil/1796-la-landonne-1999-delas.html</t>
  </si>
  <si>
    <t>https://www.wineclassics.be/fr/accueil/1799-haut-brion-1960.html</t>
  </si>
  <si>
    <t>https://www.wineclassics.be/fr/accueil/1802-yquem-1947.html</t>
  </si>
  <si>
    <t>https://www.wineclassics.be/fr/accueil/1814-vieux-chateau-certan-1967.html</t>
  </si>
  <si>
    <t>https://www.wineclassics.be/fr/accueil/1818-chambertin-1972-clos-frantin.html</t>
  </si>
  <si>
    <t>https://www.wineclassics.be/fr/accueil/1819-gruaud-larose-1943.html</t>
  </si>
  <si>
    <t>https://www.wineclassics.be/fr/accueil/1831-pichon-contesse-1955.html</t>
  </si>
  <si>
    <t>https://www.wineclassics.be/fr/accueil/1832-mouton-1967-rothschild.html</t>
  </si>
  <si>
    <t>https://www.wineclassics.be/fr/accueil/1833-lafleur-1967-pomerol.html</t>
  </si>
  <si>
    <t>https://www.wineclassics.be/fr/accueil/1838-musar-1964.html</t>
  </si>
  <si>
    <t>https://www.wineclassics.be/fr/accueil/1844-margaux-1980.html</t>
  </si>
  <si>
    <t>https://www.wineclassics.be/fr/accueil/1846-mission-1952-haut-brion.html</t>
  </si>
  <si>
    <t>https://www.wineclassics.be/fr/accueil/1850-haut-brion-2013-white.html</t>
  </si>
  <si>
    <t>https://www.wineclassics.be/fr/accueil/1857-filhot-1944.html</t>
  </si>
  <si>
    <t>https://www.wineclassics.be/fr/accueil/1864-leoville-las-cases-1961.html</t>
  </si>
  <si>
    <t>https://www.wineclassics.be/fr/accueil/1865-gruaud-larose-1959.html</t>
  </si>
  <si>
    <t>https://www.wineclassics.be/fr/accueil/1866-latour-1963.html</t>
  </si>
  <si>
    <t>https://www.wineclassics.be/fr/accueil/1869-mouton-1961-rothschild.html</t>
  </si>
  <si>
    <t>https://www.wineclassics.be/fr/accueil/1872-yquem-1991.html</t>
  </si>
  <si>
    <t>https://www.wineclassics.be/fr/accueil/1875-margaux-1950.html</t>
  </si>
  <si>
    <t>https://www.wineclassics.be/fr/accueil/1876-margaux-1958-half-bottle.html</t>
  </si>
  <si>
    <t>https://www.wineclassics.be/fr/accueil/1877-latour-1969-magnum.html</t>
  </si>
  <si>
    <t>https://www.wineclassics.be/fr/accueil/1878-latour-1951.html</t>
  </si>
  <si>
    <t>https://www.wineclassics.be/fr/accueil/1881-pommard-1978-clos-epenots-magnum.html</t>
  </si>
  <si>
    <t>https://www.wineclassics.be/fr/accueil/1887-cheval-blanc-1938-magnum.html</t>
  </si>
  <si>
    <t>https://www.wineclassics.be/fr/accueil/1888-petrus-1945-mise-chateau.html</t>
  </si>
  <si>
    <t>https://www.wineclassics.be/fr/accueil/1889-corton-1978-vienot.html</t>
  </si>
  <si>
    <t>https://www.wineclassics.be/fr/accueil/1890-corton-1961-vienot.html</t>
  </si>
  <si>
    <t>https://www.wineclassics.be/fr/accueil/1891-corton-1971-vienot.html</t>
  </si>
  <si>
    <t>https://www.wineclassics.be/fr/accueil/1897-ermitage-le-meal-2009-chapoutier.html</t>
  </si>
  <si>
    <t>https://www.wineclassics.be/fr/accueil/1902-lafite-1934-rothschild.html</t>
  </si>
  <si>
    <t>https://www.wineclassics.be/fr/accueil/1903-lafite-1929-rothschild.html</t>
  </si>
  <si>
    <t>https://www.wineclassics.be/fr/accueil/1904-lafite-1924-rothschild.html</t>
  </si>
  <si>
    <t>https://www.wineclassics.be/fr/accueil/1905-lafite-1925-rothschild.html</t>
  </si>
  <si>
    <t>https://www.wineclassics.be/fr/accueil/1907-lafite-1949-rothschild.html</t>
  </si>
  <si>
    <t>https://www.wineclassics.be/fr/accueil/1909-lafite-1947-rothschild.html</t>
  </si>
  <si>
    <t>https://www.wineclassics.be/fr/accueil/1910-echezeaux-1947-bouchard-aine.html</t>
  </si>
  <si>
    <t>https://www.wineclassics.be/fr/accueil/1911-haut-brion-1947.html</t>
  </si>
  <si>
    <t>https://www.wineclassics.be/fr/accueil/1912-haut-brion-1928.html</t>
  </si>
  <si>
    <t>https://www.wineclassics.be/fr/accueil/1917-hermitage-la-chapelle-1976-jaboulet.html</t>
  </si>
  <si>
    <t>https://www.wineclassics.be/fr/accueil/1921-mouton-rothschild-1937-magnum.html</t>
  </si>
  <si>
    <t>https://www.wineclassics.be/fr/accueil/1922-brane-cantenac-1926.html</t>
  </si>
  <si>
    <t>https://www.wineclassics.be/fr/accueil/1924-petrus-1954.html</t>
  </si>
  <si>
    <t>https://www.wineclassics.be/fr/accueil/1925-lafite-1933-rothschild.html</t>
  </si>
  <si>
    <t>https://www.wineclassics.be/fr/accueil/1926-margaux-1926.html</t>
  </si>
  <si>
    <t>https://www.wineclassics.be/fr/accueil/1927-la-grande-rue-1988-magnum.html</t>
  </si>
  <si>
    <t>https://www.wineclassics.be/fr/accueil/1928-clos-de-beze-1978-prieur.html</t>
  </si>
  <si>
    <t>https://www.wineclassics.be/fr/accueil/1929-romanee-saint-vivant-1995-drouhin-magnum.html</t>
  </si>
  <si>
    <t>https://www.wineclassics.be/fr/accueil/1932-petrus-1974.html</t>
  </si>
  <si>
    <t>https://www.wineclassics.be/fr/accueil/1937-petrus-1966.html</t>
  </si>
  <si>
    <t>https://www.wineclassics.be/fr/accueil/1938-petrus-1966.html</t>
  </si>
  <si>
    <t>https://www.wineclassics.be/fr/accueil/1940-mouton-1950-rothschild.html</t>
  </si>
  <si>
    <t>https://www.wineclassics.be/fr/accueil/1944-beychevelle-1957.html</t>
  </si>
  <si>
    <t>https://www.wineclassics.be/fr/accueil/1951-gazin-1940.html</t>
  </si>
  <si>
    <t>https://www.wineclassics.be/fr/accueil/1952-latour-pomerol-1953.html</t>
  </si>
  <si>
    <t>https://www.wineclassics.be/fr/accueil/1953-richebourg-1959-vienot.html</t>
  </si>
  <si>
    <t>https://www.wineclassics.be/fr/accueil/1954-billecart-salmon-1966.html</t>
  </si>
  <si>
    <t>https://www.wineclassics.be/fr/accueil/1955-billecart-salmon-1967.html</t>
  </si>
  <si>
    <t>https://www.wineclassics.be/fr/accueil/1956-billecart-salmon-1969.html</t>
  </si>
  <si>
    <t>https://www.wineclassics.be/fr/accueil/1957-dom-perignon-1969.html</t>
  </si>
  <si>
    <t>https://www.wineclassics.be/fr/accueil/1958-lafite-1972-rothschild.html</t>
  </si>
  <si>
    <t>https://www.wineclassics.be/fr/accueil/1959-lafite-1973-rothschild.html</t>
  </si>
  <si>
    <t>https://www.wineclassics.be/fr/accueil/1964-chorey-les-beaune-2003-leroy.html</t>
  </si>
  <si>
    <t>https://www.wineclassics.be/fr/accueil/1965-montrachet-1990-bouchard.html</t>
  </si>
  <si>
    <t>https://www.wineclassics.be/fr/accueil/1966-latour-1982.html</t>
  </si>
  <si>
    <t>https://www.wineclassics.be/fr/accueil/1969-echezeaux-1958-drc.html</t>
  </si>
  <si>
    <t>https://www.wineclassics.be/fr/accueil/1970-haut-brion-1939-.html</t>
  </si>
  <si>
    <t>https://www.wineclassics.be/fr/accueil/1972-cheval-blanc-1959.html</t>
  </si>
  <si>
    <t>https://www.wineclassics.be/fr/accueil/1977-auvenay-1961-leroy.html</t>
  </si>
  <si>
    <t>https://www.wineclassics.be/fr/accueil/1978-yquem-1928.html</t>
  </si>
  <si>
    <t>https://www.wineclassics.be/fr/accueil/1979-meursault-1955-leroy.html</t>
  </si>
  <si>
    <t>https://www.wineclassics.be/fr/accueil/1980-lynch-bages-1955.html</t>
  </si>
  <si>
    <t>https://www.wineclassics.be/fr/accueil/1981-clos-de-beze-1970-damoy-magnum.html</t>
  </si>
  <si>
    <t>https://www.wineclassics.be/fr/accueil/1982-lafite-1974-rothschild.html</t>
  </si>
  <si>
    <t>https://www.wineclassics.be/fr/accueil/1983-mouton-1986-rothschild.html</t>
  </si>
  <si>
    <t>https://www.wineclassics.be/fr/accueil/1985-hermitage-1962-chapoutier.html</t>
  </si>
  <si>
    <t>https://www.wineclassics.be/fr/accueil/1986-cros-parantoux-2016-rouget.html</t>
  </si>
  <si>
    <t>https://www.wineclassics.be/fr/accueil/1991-lafleur-2018.html</t>
  </si>
  <si>
    <t>https://www.wineclassics.be/fr/accueil/1992-macallan-18-years.html</t>
  </si>
  <si>
    <t>https://www.wineclassics.be/fr/accueil/1993-latour-2000.html</t>
  </si>
  <si>
    <t>https://www.wineclassics.be/fr/accueil/1997-meursault-perrieres-2000-leroy.html</t>
  </si>
  <si>
    <t>https://www.wineclassics.be/fr/accueil/1998-clos-de-tart-1955-vdm.html</t>
  </si>
  <si>
    <t>https://www.wineclassics.be/fr/accueil/1999-clos-des-mouches-1978-drouhin.html</t>
  </si>
  <si>
    <t>https://www.wineclassics.be/fr/accueil/2004-morgeot-1999-leroy.html</t>
  </si>
  <si>
    <t>https://www.wineclassics.be/fr/accueil/2005-mouton-1968-rothschild.html</t>
  </si>
  <si>
    <t>https://www.wineclassics.be/fr/accueil/2006-pucelles-2008-leflaive.html</t>
  </si>
  <si>
    <t>https://www.wineclassics.be/fr/accueil/2007-batard-2019-leflaive.html</t>
  </si>
  <si>
    <t>https://www.wineclassics.be/fr/accueil/2008-bienvenues-2019-leflaive.html</t>
  </si>
  <si>
    <t>https://www.wineclassics.be/fr/accueil/2012-petrus-1981.html</t>
  </si>
  <si>
    <t>https://www.wineclassics.be/fr/accueil/2013-petrus-1974.html</t>
  </si>
  <si>
    <t>https://www.wineclassics.be/fr/accueil/2014-petrus-1999.html</t>
  </si>
  <si>
    <t>https://www.wineclassics.be/fr/accueil/2016-cote-brune-2016-jamet.html</t>
  </si>
  <si>
    <t>https://www.wineclassics.be/fr/accueil/2017-grands-echezeaux-2018-drc.html</t>
  </si>
  <si>
    <t>https://www.wineclassics.be/fr/accueil/2018-rayas-2005.html</t>
  </si>
  <si>
    <t>https://www.wineclassics.be/fr/accueil/2019-chambertin-1994-bouchard.html</t>
  </si>
  <si>
    <t>https://www.wineclassics.be/fr/accueil/2021-mouton-1974-rothschild.html</t>
  </si>
  <si>
    <t>https://www.wineclassics.be/fr/accueil/2022-cheval-blanc-1985-.html</t>
  </si>
  <si>
    <t>https://www.wineclassics.be/fr/accueil/2023-lafite-1984-rothschild.html</t>
  </si>
  <si>
    <t>https://www.wineclassics.be/fr/accueil/2026-beaumonts-2018-rouget.html</t>
  </si>
  <si>
    <t>https://www.wineclassics.be/fr/accueil/2027-montrachet-1998-sauzet.html</t>
  </si>
  <si>
    <t>https://www.wineclassics.be/fr/accueil/2028-bonnes-mares-2017-roumier.html</t>
  </si>
  <si>
    <t>https://www.wineclassics.be/fr/accueil/2029-rayas-2003.html</t>
  </si>
  <si>
    <t>https://www.wineclassics.be/fr/accueil/2030-rayas-2006.html</t>
  </si>
  <si>
    <t>https://www.wineclassics.be/fr/accueil/2031-rayas-2007.html</t>
  </si>
  <si>
    <t>https://www.wineclassics.be/fr/accueil/2032-richebourg-2014-anne-gros.html</t>
  </si>
  <si>
    <t>https://www.wineclassics.be/fr/accueil/2033-corton-charlemagne-2008-roumier.html</t>
  </si>
  <si>
    <t>https://www.wineclassics.be/fr/accueil/2034-bonnes-mares-2008-roumier.html</t>
  </si>
  <si>
    <t>https://www.wineclassics.be/fr/accueil/2035-combottes-1983-g-lignier.html</t>
  </si>
  <si>
    <t>https://www.wineclassics.be/fr/accueil/2036-clos-de-la-roche-1983-g-lignier.html</t>
  </si>
  <si>
    <t>https://www.wineclassics.be/fr/accueil/2037-amoureuses-2010-groffier.html</t>
  </si>
  <si>
    <t>https://www.wineclassics.be/fr/accueil/2038-enseignieres-2008-coche-dury-.html</t>
  </si>
  <si>
    <t>https://www.wineclassics.be/fr/accueil/2039-rougeots-2008-coche-dury.html</t>
  </si>
  <si>
    <t>https://www.wineclassics.be/fr/accueil/2040-clos-de-tart-1994-magnum.html</t>
  </si>
  <si>
    <t>https://www.wineclassics.be/fr/accueil/2041-mouton-1981-rothschild.html</t>
  </si>
  <si>
    <t>https://www.wineclassics.be/fr/accueil/2042-grange-des-peres-2016-magnum.html</t>
  </si>
  <si>
    <t>https://www.wineclassics.be/fr/accueil/2044-mouton-1951-rothschild.html</t>
  </si>
  <si>
    <t>https://www.wineclassics.be/fr/accueil/2045-bonnes-mares-1972-drouhin.html</t>
  </si>
  <si>
    <t>https://www.wineclassics.be/fr/accueil/2046-lafite-1997-rothschild.html</t>
  </si>
  <si>
    <t>https://www.wineclassics.be/fr/accueil/2047-montrachet-2003-bouchard.html</t>
  </si>
  <si>
    <t>https://www.wineclassics.be/fr/accueil/2048-charmes-2011-rousseau.html</t>
  </si>
  <si>
    <t>https://www.wineclassics.be/fr/accueil/2049-clos-de-beze-2018-rousseau.html</t>
  </si>
  <si>
    <t>https://www.wineclassics.be/fr/accueil/2052-grange-des-peres-2009-blanc.html</t>
  </si>
  <si>
    <t>https://www.wineclassics.be/fr/accueil/2053-grange-des-peres-2010-white.html</t>
  </si>
  <si>
    <t>https://www.wineclassics.be/fr/accueil/2054-grange-des-peres-2007-.html</t>
  </si>
  <si>
    <t>https://www.wineclassics.be/fr/accueil/2055-grange-des-peres-2008.html</t>
  </si>
  <si>
    <t>https://www.wineclassics.be/fr/accueil/2056-grange-des-peres-2015-.html</t>
  </si>
  <si>
    <t>https://www.wineclassics.be/fr/accueil/2057-cristal-2000-roederer.html</t>
  </si>
  <si>
    <t>https://www.wineclassics.be/fr/accueil/2058-clos-des-lambrays-1946.html</t>
  </si>
  <si>
    <t>https://www.wineclassics.be/fr/accueil/2059-la-grande-rue-1978.html</t>
  </si>
  <si>
    <t>https://www.wineclassics.be/fr/accueil/2060-laville-haut-brion-1998.html</t>
  </si>
  <si>
    <t>https://www.wineclassics.be/fr/accueil/2061-laville-haut-brion-2000.html</t>
  </si>
  <si>
    <t>https://www.wineclassics.be/fr/accueil/2062-lascombes-1957-margaux.html</t>
  </si>
  <si>
    <t>https://www.wineclassics.be/fr/accueil/2063-margaux-1995.html</t>
  </si>
  <si>
    <t>https://www.wineclassics.be/fr/accueil/2064-lafite-1981-rothschild.html</t>
  </si>
  <si>
    <t>https://www.wineclassics.be/fr/accueil/2065-mouton-1992-rothschild.html</t>
  </si>
  <si>
    <t>https://www.wineclassics.be/fr/accueil/2066-mouton-1987-rothschild.html</t>
  </si>
  <si>
    <t>https://www.wineclassics.be/fr/accueil/2067-mouton-1984-rothschild.html</t>
  </si>
  <si>
    <t>https://www.wineclassics.be/fr/accueil/2068-petrus-1984.html</t>
  </si>
  <si>
    <t>https://www.wineclassics.be/fr/accueil/2069-petrus-1979.html</t>
  </si>
  <si>
    <t>https://www.wineclassics.be/fr/accueil/2070-petrus-1977-.html</t>
  </si>
  <si>
    <t>https://www.wineclassics.be/fr/accueil/2071-petrus-1992.html</t>
  </si>
  <si>
    <t>https://www.wineclassics.be/fr/accueil/2072-chambertin-1977-rousseau.html</t>
  </si>
  <si>
    <t>https://www.wineclassics.be/fr/accueil/2073-lafite-1982-rothschild.html</t>
  </si>
  <si>
    <t>https://www.wineclassics.be/fr/accueil/2074-petrus-1975.html</t>
  </si>
  <si>
    <t>https://www.wineclassics.be/fr/accueil/2075-petrus-2006.html</t>
  </si>
  <si>
    <t>" Y " du chateau Yquem 1962</t>
  </si>
  <si>
    <t>SAINT JULIEN CBO12 LEOVILLE LAS CASES 2000</t>
  </si>
  <si>
    <t>CUVEE INVINCIBLE</t>
  </si>
  <si>
    <t>TRES VIEILLE EAU DE VIE D'ARMAGNAC C.CUSENIER</t>
  </si>
  <si>
    <t>A. LEGRAND LIQUEUR</t>
  </si>
  <si>
    <t>VIEUX RHUM PLANTATION MARTINIQUE</t>
  </si>
  <si>
    <t>SINGLE HIGHLAND MALT SCOTCH WHISKY</t>
  </si>
  <si>
    <t>DU PAYS D' AUGE DOMAINE DUPONT</t>
  </si>
  <si>
    <t>TRES VIEIL MAGNUM  1.5L CHATEAU DU PIERRON BOTTLED IN 1976</t>
  </si>
  <si>
    <t>SAINT EMILION</t>
  </si>
  <si>
    <t>HALF BOTTLE 0.375L</t>
  </si>
  <si>
    <t>LAFITE ROTHSCHILD</t>
  </si>
  <si>
    <t>LOUIS LATOUR  CHAMBERTIN 1966</t>
  </si>
  <si>
    <t>PULIGNY MONTRACHET 1946 LES COMBETTES DOMAINE LEFLAIVE</t>
  </si>
  <si>
    <t>MISSION HAUT BRION 1969</t>
  </si>
  <si>
    <t>Pierre Ponnelle</t>
  </si>
  <si>
    <t>HERMITAGE LA CHAPELLE 1985 PAUL JABOULET AINE</t>
  </si>
  <si>
    <t>AUGUSTE CLAPE</t>
  </si>
  <si>
    <t>RECORCKED BY CASTEL</t>
  </si>
  <si>
    <t>AUSTRALIA</t>
  </si>
  <si>
    <t>PASO ROBLES WESTSIDE</t>
  </si>
  <si>
    <t>NAPA VALLEY</t>
  </si>
  <si>
    <t>PINOT NOIR</t>
  </si>
  <si>
    <t>ORIGINAL BOX</t>
  </si>
  <si>
    <t>BARSAC SAUTERNES </t>
  </si>
  <si>
    <t>LUCIEN LE MOINE </t>
  </si>
  <si>
    <t>DUCRU BEAUCAILLOU 2006</t>
  </si>
  <si>
    <t>MISSION HAUT BRION 1997</t>
  </si>
  <si>
    <t>AUXEY DURESSES 2013  COCHE DURY</t>
  </si>
  <si>
    <t>LAFLEUR POMEROL 2015</t>
  </si>
  <si>
    <t>CHATEAU MARGAUX 2015</t>
  </si>
  <si>
    <t>MOMMESIN</t>
  </si>
  <si>
    <t>LAFITE ROTHSCHILD 1954  MAGNUM 1.5L</t>
  </si>
  <si>
    <t>MISE NICOLAS</t>
  </si>
  <si>
    <t>FLEUROT LAROSE MAGNUM 1.5L</t>
  </si>
  <si>
    <t>DOMAINE ROMANEE CONTI  DRC 1953</t>
  </si>
  <si>
    <t>VOSNE ROMANEE 1CRU  LES BEAUMONTS 1985 MAISON ROUGET</t>
  </si>
  <si>
    <t>MISE VANDERMEULEN</t>
  </si>
  <si>
    <t>BATARD MONTRACHET 1969 DOMAINE LEFLAIVE</t>
  </si>
  <si>
    <t>DOMAINE GROS</t>
  </si>
  <si>
    <t>CHATEAU MARGAUX 1922</t>
  </si>
  <si>
    <t>CHATEAU MARGAUX 1923</t>
  </si>
  <si>
    <t>SAUTERNES 1GCC</t>
  </si>
  <si>
    <t>Vosne Romanée 1992 Les Beaumonts  Lucien Jayer</t>
  </si>
  <si>
    <t>STORMONTH TAIT  DISCOVERY 1927</t>
  </si>
  <si>
    <t>Clos de la coulée de Serrant 1965 Savenniere</t>
  </si>
  <si>
    <t>DOM PERIGNON 2005 ROSE</t>
  </si>
  <si>
    <t>MOUTON ROTHSCHILD 1947 PAUILLAC 1GCC</t>
  </si>
  <si>
    <t>LAFITE ROTHSCHILD 1973 MAGNUM  1.5L</t>
  </si>
  <si>
    <t>Bottle of 1735 VOC SHIPWRECK </t>
  </si>
  <si>
    <t>CONTIGU CH. PONTET CANET 1926 PAUILLAC</t>
  </si>
  <si>
    <t>COMTES DE VOGUE</t>
  </si>
  <si>
    <t>MAGNUM 1.5L  CLOS DES LAMBRAYS 1995</t>
  </si>
  <si>
    <t>HALF BOTTLE  0.375L</t>
  </si>
  <si>
    <t>VINTAGE 1990</t>
  </si>
  <si>
    <t>JACQUELINE JAYER</t>
  </si>
  <si>
    <t>VOSNE ROMANEE 1CRU 1983 LES ROUGES  JACQUELINE JAYER</t>
  </si>
  <si>
    <t>MISE NEGOCIANT PARKER 100%</t>
  </si>
  <si>
    <t>CAPSULE CHECKED</t>
  </si>
  <si>
    <t>RE-LABELED BY THE CASTEL</t>
  </si>
  <si>
    <t>FRANCONE</t>
  </si>
  <si>
    <t>LODALI GIOVANNI </t>
  </si>
  <si>
    <t>FONTANAFREDDA</t>
  </si>
  <si>
    <t>MAGNUM  1.5L</t>
  </si>
  <si>
    <t>HERMITAGE LA CHAPELLE 1978 PAUL JABOULET AINE</t>
  </si>
  <si>
    <t>DOMAINE DU CLOS FRANTIN</t>
  </si>
  <si>
    <t>NEGOCIANT BOTTLING</t>
  </si>
  <si>
    <t>LEBANON</t>
  </si>
  <si>
    <t>MISE LAFITE </t>
  </si>
  <si>
    <t>Château Margaux 1958 half bottle 0.375L</t>
  </si>
  <si>
    <t>LATOUR 1969  MAGNUM 1.5L</t>
  </si>
  <si>
    <t>MAGNUM 1.5L POMMARD CLOS DES EPENOTS 1978 CHATEAU DE MEURSAULT</t>
  </si>
  <si>
    <t>PETRUS 1945  MISE CHATEAU NASE OF NECK</t>
  </si>
  <si>
    <t>HERMITAGE LA CHAPELLE 1976 PAUL JABOULET AINE REKORKED BY CASTLE </t>
  </si>
  <si>
    <t>MOUTON ROTHSCHILD 1937 MAGNUM 1.5L</t>
  </si>
  <si>
    <t>FRANCOIS LAMARCHE MAGNUM 1.5L</t>
  </si>
  <si>
    <t>CHAMBERTIN CLOS DE BEZE 1978 JACQUES PRIEUR</t>
  </si>
  <si>
    <t>ROMANEE SAINT VIVANT 1995 JOSEPH DROUHIN  MAGNUM 1.5L</t>
  </si>
  <si>
    <t>Domaine Leroy 2003  Chorey les beaunes </t>
  </si>
  <si>
    <t>RECONDITIONED BY THE CASTLE</t>
  </si>
  <si>
    <t>MAGNUM CLOS DE BEZE 1970 PIERRE DAMOY 1.5L</t>
  </si>
  <si>
    <t>Emmanuel Rouget Cros parantoux 2016</t>
  </si>
  <si>
    <t>RELEASE 2018</t>
  </si>
  <si>
    <t>NEGOCIANT BOTTLING  VANDERMEULEN</t>
  </si>
  <si>
    <t>DOMAINE JAMET 2016 COTE BRUNE</t>
  </si>
  <si>
    <t>DOMAINE ROMANEE CONTI  GRANDS ECHEZEAUX 2018 </t>
  </si>
  <si>
    <t>Georges Lignier Gevrey Les Combottes </t>
  </si>
  <si>
    <t>GRANGE DES PERES 2016 MAGNUM 1.5L</t>
  </si>
  <si>
    <t>ARMAND ROUSSEAU  CHARMES CHAMBERTIN 2011</t>
  </si>
  <si>
    <t>ETIQUETTE LEGEREMENT ABIMEE</t>
  </si>
  <si>
    <t>DOMAINE LAMARCHE 1978 LA GRANDE RUE</t>
  </si>
  <si>
    <t>Négociant bottling</t>
  </si>
  <si>
    <t>0.75</t>
  </si>
  <si>
    <t>1.5</t>
  </si>
  <si>
    <t xml:space="preserve"> </t>
  </si>
  <si>
    <t>https://www.wineclassics.be/fr/accueil/53-petrus-1968.html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</si>
</sst>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-\ [$€-1]"/>
    <numFmt numFmtId="165" formatCode="[$£-809]#,##0"/>
    <numFmt numFmtId="166" formatCode="[$USD]\ #,##0"/>
    <numFmt numFmtId="167" formatCode="[$£-452]#,##0"/>
    <numFmt numFmtId="168" formatCode="[$$-409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42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8" xfId="0" applyFill="1" applyBorder="1"/>
    <xf numFmtId="0" fontId="0" fillId="34" borderId="18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18" fillId="0" borderId="12" xfId="42" applyBorder="1" applyAlignment="1">
      <alignment horizontal="center"/>
    </xf>
    <xf numFmtId="0" fontId="18" fillId="0" borderId="15" xfId="42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18" fillId="0" borderId="21" xfId="42" applyBorder="1" applyAlignment="1">
      <alignment horizontal="center"/>
    </xf>
    <xf numFmtId="0" fontId="17" fillId="33" borderId="22" xfId="0" applyFont="1" applyFill="1" applyBorder="1" applyAlignment="1">
      <alignment horizontal="center"/>
    </xf>
    <xf numFmtId="0" fontId="17" fillId="33" borderId="23" xfId="0" applyFont="1" applyFill="1" applyBorder="1" applyAlignment="1">
      <alignment horizontal="center"/>
    </xf>
    <xf numFmtId="2" fontId="17" fillId="33" borderId="23" xfId="0" applyNumberFormat="1" applyFont="1" applyFill="1" applyBorder="1" applyAlignment="1">
      <alignment horizontal="center"/>
    </xf>
    <xf numFmtId="164" fontId="17" fillId="33" borderId="23" xfId="0" applyNumberFormat="1" applyFont="1" applyFill="1" applyBorder="1" applyAlignment="1">
      <alignment horizontal="center"/>
    </xf>
    <xf numFmtId="165" fontId="17" fillId="33" borderId="23" xfId="0" applyNumberFormat="1" applyFont="1" applyFill="1" applyBorder="1" applyAlignment="1">
      <alignment horizontal="center"/>
    </xf>
    <xf numFmtId="166" fontId="17" fillId="33" borderId="23" xfId="0" applyNumberFormat="1" applyFont="1" applyFill="1" applyBorder="1" applyAlignment="1">
      <alignment horizontal="center"/>
    </xf>
    <xf numFmtId="0" fontId="17" fillId="33" borderId="24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64000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1487944</xdr:colOff>
      <xdr:row>0</xdr:row>
      <xdr:rowOff>723900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6" r="23386"/>
        <a:stretch/>
      </xdr:blipFill>
      <xdr:spPr>
        <a:xfrm>
          <a:off x="19050" y="47625"/>
          <a:ext cx="3764419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0</xdr:row>
      <xdr:rowOff>161926</xdr:rowOff>
    </xdr:from>
    <xdr:to>
      <xdr:col>8</xdr:col>
      <xdr:colOff>2164804</xdr:colOff>
      <xdr:row>0</xdr:row>
      <xdr:rowOff>619126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4775" y="161926"/>
          <a:ext cx="1450429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1647826</xdr:colOff>
      <xdr:row>0</xdr:row>
      <xdr:rowOff>180975</xdr:rowOff>
    </xdr:from>
    <xdr:to>
      <xdr:col>6</xdr:col>
      <xdr:colOff>409575</xdr:colOff>
      <xdr:row>0</xdr:row>
      <xdr:rowOff>657952</xdr:rowOff>
    </xdr:to>
    <xdr:pic>
      <xdr:nvPicPr>
        <xdr:cNvPr id="21" name="Image 20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80" t="6668" r="-12" b="7986"/>
        <a:stretch/>
      </xdr:blipFill>
      <xdr:spPr>
        <a:xfrm>
          <a:off x="3943351" y="180975"/>
          <a:ext cx="1952624" cy="476977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0</xdr:row>
      <xdr:rowOff>200025</xdr:rowOff>
    </xdr:from>
    <xdr:to>
      <xdr:col>8</xdr:col>
      <xdr:colOff>638908</xdr:colOff>
      <xdr:row>0</xdr:row>
      <xdr:rowOff>600075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72175" y="200025"/>
          <a:ext cx="167713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ineclassics.be/fr/accueil/367-cos-estournel-1963.html" TargetMode="External"/><Relationship Id="rId21" Type="http://schemas.openxmlformats.org/officeDocument/2006/relationships/hyperlink" Target="https://www.wineclassics.be/fr/accueil/318-yquem-1933.html" TargetMode="External"/><Relationship Id="rId42" Type="http://schemas.openxmlformats.org/officeDocument/2006/relationships/hyperlink" Target="https://www.wineclassics.be/fr/accueil/443-petrus-1934.html" TargetMode="External"/><Relationship Id="rId47" Type="http://schemas.openxmlformats.org/officeDocument/2006/relationships/hyperlink" Target="https://www.wineclassics.be/fr/accueil/468-crozes-hermitage-1976.html" TargetMode="External"/><Relationship Id="rId63" Type="http://schemas.openxmlformats.org/officeDocument/2006/relationships/hyperlink" Target="https://www.wineclassics.be/fr/accueil/553-latour-1952.html" TargetMode="External"/><Relationship Id="rId68" Type="http://schemas.openxmlformats.org/officeDocument/2006/relationships/hyperlink" Target="https://www.wineclassics.be/fr/accueil/558-calvados-1965.html" TargetMode="External"/><Relationship Id="rId2" Type="http://schemas.openxmlformats.org/officeDocument/2006/relationships/hyperlink" Target="https://www.wineclassics.be/fr/accueil/61-chateau-margaux-1939.html" TargetMode="External"/><Relationship Id="rId16" Type="http://schemas.openxmlformats.org/officeDocument/2006/relationships/hyperlink" Target="https://www.wineclassics.be/fr/collections/227-cbo12-petrus-1968.html" TargetMode="External"/><Relationship Id="rId29" Type="http://schemas.openxmlformats.org/officeDocument/2006/relationships/hyperlink" Target="https://www.wineclassics.be/fr/accueil/394-cognac-larsen.html" TargetMode="External"/><Relationship Id="rId11" Type="http://schemas.openxmlformats.org/officeDocument/2006/relationships/hyperlink" Target="https://www.wineclassics.be/fr/accueil/146-clos-des-lambrays-1938.html" TargetMode="External"/><Relationship Id="rId24" Type="http://schemas.openxmlformats.org/officeDocument/2006/relationships/hyperlink" Target="https://www.wineclassics.be/fr/accueil/348-clos-vougeot-1973.html" TargetMode="External"/><Relationship Id="rId32" Type="http://schemas.openxmlformats.org/officeDocument/2006/relationships/hyperlink" Target="https://www.wineclassics.be/fr/accueil/407-yquem-1962.html" TargetMode="External"/><Relationship Id="rId37" Type="http://schemas.openxmlformats.org/officeDocument/2006/relationships/hyperlink" Target="https://www.wineclassics.be/fr/accueil/429-grands-echezeaux-1934.html" TargetMode="External"/><Relationship Id="rId40" Type="http://schemas.openxmlformats.org/officeDocument/2006/relationships/hyperlink" Target="https://www.wineclassics.be/fr/accueil/438-petrus-1934.html" TargetMode="External"/><Relationship Id="rId45" Type="http://schemas.openxmlformats.org/officeDocument/2006/relationships/hyperlink" Target="https://www.wineclassics.be/fr/accueil/456-bel-air-1959-contigu-yquem.html" TargetMode="External"/><Relationship Id="rId53" Type="http://schemas.openxmlformats.org/officeDocument/2006/relationships/hyperlink" Target="https://www.wineclassics.be/fr/accueil/492--y-d-yquem-1966.html" TargetMode="External"/><Relationship Id="rId58" Type="http://schemas.openxmlformats.org/officeDocument/2006/relationships/hyperlink" Target="https://www.wineclassics.be/fr/accueil/534-mouton-1934.html" TargetMode="External"/><Relationship Id="rId66" Type="http://schemas.openxmlformats.org/officeDocument/2006/relationships/hyperlink" Target="https://www.wineclassics.be/fr/accueil/531-yquem-1918.html" TargetMode="External"/><Relationship Id="rId5" Type="http://schemas.openxmlformats.org/officeDocument/2006/relationships/hyperlink" Target="https://www.wineclassics.be/fr/accueil/99-y-du-chateau-yquem-1962.html" TargetMode="External"/><Relationship Id="rId61" Type="http://schemas.openxmlformats.org/officeDocument/2006/relationships/hyperlink" Target="https://www.wineclassics.be/fr/accueil/550-lafite-rothschild-1937.html" TargetMode="External"/><Relationship Id="rId19" Type="http://schemas.openxmlformats.org/officeDocument/2006/relationships/hyperlink" Target="https://www.wineclassics.be/fr/accueil/301-taittinger-1978-vasarely.html" TargetMode="External"/><Relationship Id="rId14" Type="http://schemas.openxmlformats.org/officeDocument/2006/relationships/hyperlink" Target="https://www.wineclassics.be/fr/accueil/175-mouton-rothschild-1957.html" TargetMode="External"/><Relationship Id="rId22" Type="http://schemas.openxmlformats.org/officeDocument/2006/relationships/hyperlink" Target="https://www.wineclassics.be/fr/accueil/333-yquem-1967.html" TargetMode="External"/><Relationship Id="rId27" Type="http://schemas.openxmlformats.org/officeDocument/2006/relationships/hyperlink" Target="https://www.wineclassics.be/fr/accueil/368-griotte-chambertin-2012.html" TargetMode="External"/><Relationship Id="rId30" Type="http://schemas.openxmlformats.org/officeDocument/2006/relationships/hyperlink" Target="https://www.wineclassics.be/fr/accueil/395-cognac-larsen.html" TargetMode="External"/><Relationship Id="rId35" Type="http://schemas.openxmlformats.org/officeDocument/2006/relationships/hyperlink" Target="https://www.wineclassics.be/fr/accueil/423-mouline-2005.html" TargetMode="External"/><Relationship Id="rId43" Type="http://schemas.openxmlformats.org/officeDocument/2006/relationships/hyperlink" Target="https://www.wineclassics.be/fr/accueil/444-gilette-1954-.html" TargetMode="External"/><Relationship Id="rId48" Type="http://schemas.openxmlformats.org/officeDocument/2006/relationships/hyperlink" Target="https://www.wineclassics.be/fr/accueil/470-petrus-1957.html" TargetMode="External"/><Relationship Id="rId56" Type="http://schemas.openxmlformats.org/officeDocument/2006/relationships/hyperlink" Target="https://www.wineclassics.be/fr/accueil/523-margaux-1973.html" TargetMode="External"/><Relationship Id="rId64" Type="http://schemas.openxmlformats.org/officeDocument/2006/relationships/hyperlink" Target="https://www.wineclassics.be/fr/accueil/554-lafite-1957.html" TargetMode="External"/><Relationship Id="rId69" Type="http://schemas.openxmlformats.org/officeDocument/2006/relationships/hyperlink" Target="https://www.wineclassics.be/fr/accueil/561-vougeot-1979-faiveley.html" TargetMode="External"/><Relationship Id="rId8" Type="http://schemas.openxmlformats.org/officeDocument/2006/relationships/hyperlink" Target="https://www.wineclassics.be/fr/accueil/127-hermitage-la-chapelle-1979.html" TargetMode="External"/><Relationship Id="rId51" Type="http://schemas.openxmlformats.org/officeDocument/2006/relationships/hyperlink" Target="https://www.wineclassics.be/fr/accueil/482-haut-lieu-1989-vouvray.html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wineclassics.be/fr/accueil/81-lafite-rothschild-1942.html" TargetMode="External"/><Relationship Id="rId12" Type="http://schemas.openxmlformats.org/officeDocument/2006/relationships/hyperlink" Target="https://www.wineclassics.be/fr/accueil/161-mouton-rothschild-1890.html" TargetMode="External"/><Relationship Id="rId17" Type="http://schemas.openxmlformats.org/officeDocument/2006/relationships/hyperlink" Target="https://www.wineclassics.be/fr/accueil/252-latour-a-pomerol-1948.html" TargetMode="External"/><Relationship Id="rId25" Type="http://schemas.openxmlformats.org/officeDocument/2006/relationships/hyperlink" Target="https://www.wineclassics.be/fr/accueil/356-lafleur-2009.html" TargetMode="External"/><Relationship Id="rId33" Type="http://schemas.openxmlformats.org/officeDocument/2006/relationships/hyperlink" Target="https://www.wineclassics.be/fr/accueil/416-crozes-hermitage-1976.html" TargetMode="External"/><Relationship Id="rId38" Type="http://schemas.openxmlformats.org/officeDocument/2006/relationships/hyperlink" Target="https://www.wineclassics.be/fr/accueil/430-chambolle-charmes-1934.html" TargetMode="External"/><Relationship Id="rId46" Type="http://schemas.openxmlformats.org/officeDocument/2006/relationships/hyperlink" Target="https://www.wineclassics.be/fr/accueil/466-magnum-talbot-1950.html" TargetMode="External"/><Relationship Id="rId59" Type="http://schemas.openxmlformats.org/officeDocument/2006/relationships/hyperlink" Target="https://www.wineclassics.be/fr/accueil/536-cheval-blanc-1960.html" TargetMode="External"/><Relationship Id="rId67" Type="http://schemas.openxmlformats.org/officeDocument/2006/relationships/hyperlink" Target="https://www.wineclassics.be/fr/accueil/556-glengoyne-1971-whisky.html" TargetMode="External"/><Relationship Id="rId20" Type="http://schemas.openxmlformats.org/officeDocument/2006/relationships/hyperlink" Target="https://www.wineclassics.be/fr/accueil/315-lafite-rothschild-1952.html" TargetMode="External"/><Relationship Id="rId41" Type="http://schemas.openxmlformats.org/officeDocument/2006/relationships/hyperlink" Target="https://www.wineclassics.be/fr/accueil/442-petrus-1937-eschenauer.html" TargetMode="External"/><Relationship Id="rId54" Type="http://schemas.openxmlformats.org/officeDocument/2006/relationships/hyperlink" Target="https://www.wineclassics.be/fr/accueil/494--y-d-yquem-1965.html" TargetMode="External"/><Relationship Id="rId62" Type="http://schemas.openxmlformats.org/officeDocument/2006/relationships/hyperlink" Target="https://www.wineclassics.be/fr/accueil/552-hermitage-chapelle-1973.html" TargetMode="External"/><Relationship Id="rId70" Type="http://schemas.openxmlformats.org/officeDocument/2006/relationships/hyperlink" Target="https://www.wineclassics.be/fr/accueil/571-duhart-milon-2009.html" TargetMode="External"/><Relationship Id="rId1" Type="http://schemas.openxmlformats.org/officeDocument/2006/relationships/hyperlink" Target="https://www.wineclassics.be/fr/accueil/55-vieux-chateau-certan-1943.html" TargetMode="External"/><Relationship Id="rId6" Type="http://schemas.openxmlformats.org/officeDocument/2006/relationships/hyperlink" Target="https://www.wineclassics.be/fr/accueil/115-yquem-1917.html" TargetMode="External"/><Relationship Id="rId15" Type="http://schemas.openxmlformats.org/officeDocument/2006/relationships/hyperlink" Target="https://www.wineclassics.be/fr/accueil/198-cb012-las-cases-2000.html" TargetMode="External"/><Relationship Id="rId23" Type="http://schemas.openxmlformats.org/officeDocument/2006/relationships/hyperlink" Target="https://www.wineclassics.be/fr/accueil/339-conseillante-1967.html" TargetMode="External"/><Relationship Id="rId28" Type="http://schemas.openxmlformats.org/officeDocument/2006/relationships/hyperlink" Target="https://www.wineclassics.be/fr/accueil/390-lavaux-st-jacques-1970.html" TargetMode="External"/><Relationship Id="rId36" Type="http://schemas.openxmlformats.org/officeDocument/2006/relationships/hyperlink" Target="https://www.wineclassics.be/fr/collections/426-petrus-1915.html" TargetMode="External"/><Relationship Id="rId49" Type="http://schemas.openxmlformats.org/officeDocument/2006/relationships/hyperlink" Target="https://www.wineclassics.be/fr/accueil/476-labegorce-1959.html" TargetMode="External"/><Relationship Id="rId57" Type="http://schemas.openxmlformats.org/officeDocument/2006/relationships/hyperlink" Target="https://www.wineclassics.be/fr/accueil/527-benedictine.html" TargetMode="External"/><Relationship Id="rId10" Type="http://schemas.openxmlformats.org/officeDocument/2006/relationships/hyperlink" Target="https://www.wineclassics.be/fr/accueil/140-magaux-1957.html" TargetMode="External"/><Relationship Id="rId31" Type="http://schemas.openxmlformats.org/officeDocument/2006/relationships/hyperlink" Target="https://www.wineclassics.be/fr/accueil/402-evangile-1969.html" TargetMode="External"/><Relationship Id="rId44" Type="http://schemas.openxmlformats.org/officeDocument/2006/relationships/hyperlink" Target="https://www.wineclassics.be/fr/accueil/453-margaux-1962.html" TargetMode="External"/><Relationship Id="rId52" Type="http://schemas.openxmlformats.org/officeDocument/2006/relationships/hyperlink" Target="https://www.wineclassics.be/fr/accueil/483-haut-lieu-1990-vouvray.html" TargetMode="External"/><Relationship Id="rId60" Type="http://schemas.openxmlformats.org/officeDocument/2006/relationships/hyperlink" Target="https://www.wineclassics.be/fr/accueil/539-mg-latour-pomerol-1990.html" TargetMode="External"/><Relationship Id="rId65" Type="http://schemas.openxmlformats.org/officeDocument/2006/relationships/hyperlink" Target="https://www.wineclassics.be/fr/accueil/555-rhum-3-rivieres-1953.html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www.wineclassics.be/fr/accueil/90-trotanoy-1961.html" TargetMode="External"/><Relationship Id="rId9" Type="http://schemas.openxmlformats.org/officeDocument/2006/relationships/hyperlink" Target="https://www.wineclassics.be/fr/accueil/137-arrosee-1959.html" TargetMode="External"/><Relationship Id="rId13" Type="http://schemas.openxmlformats.org/officeDocument/2006/relationships/hyperlink" Target="https://www.wineclassics.be/fr/accueil/166-corton-grancey-1985.html" TargetMode="External"/><Relationship Id="rId18" Type="http://schemas.openxmlformats.org/officeDocument/2006/relationships/hyperlink" Target="https://www.wineclassics.be/fr/accueil/287-trilogie-le-cedre-19969798.html" TargetMode="External"/><Relationship Id="rId39" Type="http://schemas.openxmlformats.org/officeDocument/2006/relationships/hyperlink" Target="https://www.wineclassics.be/fr/accueil/431-armagnac.html" TargetMode="External"/><Relationship Id="rId34" Type="http://schemas.openxmlformats.org/officeDocument/2006/relationships/hyperlink" Target="https://www.wineclassics.be/fr/accueil/417-jaboulet-1978.html" TargetMode="External"/><Relationship Id="rId50" Type="http://schemas.openxmlformats.org/officeDocument/2006/relationships/hyperlink" Target="https://www.wineclassics.be/fr/accueil/480-crozes-hermitage-1978.html" TargetMode="External"/><Relationship Id="rId55" Type="http://schemas.openxmlformats.org/officeDocument/2006/relationships/hyperlink" Target="https://www.wineclassics.be/fr/accueil/506-clair-daue-1981-perdrix.html" TargetMode="External"/><Relationship Id="rId7" Type="http://schemas.openxmlformats.org/officeDocument/2006/relationships/hyperlink" Target="https://www.wineclassics.be/fr/accueil/126-hermitage-la-chapelle-1975.html" TargetMode="External"/><Relationship Id="rId71" Type="http://schemas.openxmlformats.org/officeDocument/2006/relationships/hyperlink" Target="https://www.wineclassics.be/fr/accueil/53-petrus-19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5" x14ac:dyDescent="0.25"/>
  <cols>
    <col min="1" max="1" width="5.140625" style="11" customWidth="1"/>
    <col min="2" max="2" width="29.28515625" customWidth="1"/>
    <col min="3" max="3" width="11.42578125" hidden="1" customWidth="1"/>
    <col min="4" max="4" width="25" customWidth="1"/>
    <col min="5" max="5" width="11.42578125" style="11"/>
    <col min="7" max="7" width="11.42578125" customWidth="1"/>
    <col min="9" max="9" width="37" style="11" customWidth="1"/>
    <col min="15" max="15" width="22.85546875" customWidth="1"/>
  </cols>
  <sheetData>
    <row r="1" spans="1:11" ht="57.75" customHeight="1" thickBot="1" x14ac:dyDescent="0.3">
      <c r="A1" s="19"/>
      <c r="B1" s="20"/>
      <c r="D1" s="20"/>
      <c r="E1" s="21"/>
      <c r="F1" s="20"/>
      <c r="G1" s="20"/>
      <c r="H1" s="20"/>
      <c r="I1" s="22"/>
    </row>
    <row r="2" spans="1:11" ht="15.75" thickBot="1" x14ac:dyDescent="0.3">
      <c r="A2" s="29" t="s">
        <v>0</v>
      </c>
      <c r="B2" s="30" t="s">
        <v>1</v>
      </c>
      <c r="D2" s="30" t="s">
        <v>2</v>
      </c>
      <c r="E2" s="31" t="s">
        <v>3</v>
      </c>
      <c r="F2" s="32" t="s">
        <v>4</v>
      </c>
      <c r="G2" s="33" t="s">
        <v>379</v>
      </c>
      <c r="H2" s="34" t="s">
        <v>380</v>
      </c>
      <c r="I2" s="35" t="s">
        <v>381</v>
      </c>
    </row>
    <row r="3" spans="1:11" x14ac:dyDescent="0.25">
      <c r="A3" s="25">
        <v>6</v>
      </c>
      <c r="B3" s="26" t="s">
        <v>5</v>
      </c>
      <c r="C3" s="12" t="s">
        <v>1392</v>
      </c>
      <c r="D3" s="26" t="s">
        <v>246</v>
      </c>
      <c r="E3" s="27">
        <v>0.75</v>
      </c>
      <c r="F3" s="15">
        <v>4500</v>
      </c>
      <c r="G3" s="17">
        <f>(F3/100*86)</f>
        <v>3870</v>
      </c>
      <c r="H3" s="18">
        <f>(F3/100*107)</f>
        <v>4815</v>
      </c>
      <c r="I3" s="28" t="str">
        <f t="shared" ref="I3:I66" si="0">HYPERLINK(C3,B3)</f>
        <v>PETRUS 1968</v>
      </c>
      <c r="K3" t="s">
        <v>1391</v>
      </c>
    </row>
    <row r="4" spans="1:11" x14ac:dyDescent="0.25">
      <c r="A4" s="5">
        <v>4</v>
      </c>
      <c r="B4" s="1" t="s">
        <v>6</v>
      </c>
      <c r="C4" s="12" t="s">
        <v>712</v>
      </c>
      <c r="D4" s="1" t="s">
        <v>247</v>
      </c>
      <c r="E4" s="13" t="s">
        <v>1389</v>
      </c>
      <c r="F4" s="2">
        <v>450</v>
      </c>
      <c r="G4" s="3">
        <f>(F4/100*86)</f>
        <v>387</v>
      </c>
      <c r="H4" s="4">
        <f>(F4/100*107)</f>
        <v>481.5</v>
      </c>
      <c r="I4" s="23" t="str">
        <f t="shared" si="0"/>
        <v>Vieux Chateau Certan 1943</v>
      </c>
    </row>
    <row r="5" spans="1:11" x14ac:dyDescent="0.25">
      <c r="A5" s="5">
        <v>1</v>
      </c>
      <c r="B5" s="1" t="s">
        <v>7</v>
      </c>
      <c r="C5" s="12" t="s">
        <v>713</v>
      </c>
      <c r="D5" s="1" t="s">
        <v>248</v>
      </c>
      <c r="E5" s="13" t="s">
        <v>1389</v>
      </c>
      <c r="F5" s="2">
        <v>1200</v>
      </c>
      <c r="G5" s="3">
        <f>(F5/100*86)</f>
        <v>1032</v>
      </c>
      <c r="H5" s="4">
        <f>(F5/100*107)</f>
        <v>1284</v>
      </c>
      <c r="I5" s="23" t="str">
        <f t="shared" si="0"/>
        <v>CHATEAU MARGAUX 1939</v>
      </c>
    </row>
    <row r="6" spans="1:11" x14ac:dyDescent="0.25">
      <c r="A6" s="5">
        <v>1</v>
      </c>
      <c r="B6" s="1" t="s">
        <v>382</v>
      </c>
      <c r="C6" s="12" t="s">
        <v>714</v>
      </c>
      <c r="D6" s="1" t="s">
        <v>252</v>
      </c>
      <c r="E6" s="13" t="s">
        <v>1389</v>
      </c>
      <c r="F6" s="2">
        <v>800</v>
      </c>
      <c r="G6" s="3">
        <f t="shared" ref="G6:G69" si="1">(F6/100*86)</f>
        <v>688</v>
      </c>
      <c r="H6" s="4">
        <f t="shared" ref="H6:H69" si="2">(F6/100*107)</f>
        <v>856</v>
      </c>
      <c r="I6" s="23" t="str">
        <f t="shared" si="0"/>
        <v>LAFITE ROTHSCHILD 1942</v>
      </c>
    </row>
    <row r="7" spans="1:11" x14ac:dyDescent="0.25">
      <c r="A7" s="5">
        <v>1</v>
      </c>
      <c r="B7" s="1" t="s">
        <v>383</v>
      </c>
      <c r="C7" s="12" t="s">
        <v>715</v>
      </c>
      <c r="D7" s="1" t="s">
        <v>246</v>
      </c>
      <c r="E7" s="13" t="s">
        <v>1389</v>
      </c>
      <c r="F7" s="2">
        <v>3200</v>
      </c>
      <c r="G7" s="3">
        <f t="shared" si="1"/>
        <v>2752</v>
      </c>
      <c r="H7" s="4">
        <f t="shared" si="2"/>
        <v>3424</v>
      </c>
      <c r="I7" s="23" t="str">
        <f t="shared" si="0"/>
        <v>TROTANOY 1961</v>
      </c>
    </row>
    <row r="8" spans="1:11" x14ac:dyDescent="0.25">
      <c r="A8" s="5">
        <v>5</v>
      </c>
      <c r="B8" s="1" t="s">
        <v>384</v>
      </c>
      <c r="C8" s="12" t="s">
        <v>716</v>
      </c>
      <c r="D8" s="1" t="s">
        <v>1297</v>
      </c>
      <c r="E8" s="13" t="s">
        <v>1389</v>
      </c>
      <c r="F8" s="2">
        <v>250</v>
      </c>
      <c r="G8" s="3">
        <f t="shared" si="1"/>
        <v>215</v>
      </c>
      <c r="H8" s="4">
        <f t="shared" si="2"/>
        <v>267.5</v>
      </c>
      <c r="I8" s="23" t="str">
        <f t="shared" si="0"/>
        <v>Y Du Chateau Yquem 1962</v>
      </c>
    </row>
    <row r="9" spans="1:11" x14ac:dyDescent="0.25">
      <c r="A9" s="5">
        <v>3</v>
      </c>
      <c r="B9" s="1" t="s">
        <v>8</v>
      </c>
      <c r="C9" s="12" t="s">
        <v>717</v>
      </c>
      <c r="D9" s="1" t="s">
        <v>249</v>
      </c>
      <c r="E9" s="13" t="s">
        <v>1389</v>
      </c>
      <c r="F9" s="2">
        <v>1200</v>
      </c>
      <c r="G9" s="3">
        <f t="shared" si="1"/>
        <v>1032</v>
      </c>
      <c r="H9" s="4">
        <f t="shared" si="2"/>
        <v>1284</v>
      </c>
      <c r="I9" s="23" t="str">
        <f t="shared" si="0"/>
        <v>YQUEM 1917</v>
      </c>
    </row>
    <row r="10" spans="1:11" x14ac:dyDescent="0.25">
      <c r="A10" s="5">
        <v>3</v>
      </c>
      <c r="B10" s="1" t="s">
        <v>385</v>
      </c>
      <c r="C10" s="12" t="s">
        <v>718</v>
      </c>
      <c r="D10" s="1" t="s">
        <v>270</v>
      </c>
      <c r="E10" s="13" t="s">
        <v>1389</v>
      </c>
      <c r="F10" s="2">
        <v>550</v>
      </c>
      <c r="G10" s="3">
        <f t="shared" si="1"/>
        <v>473</v>
      </c>
      <c r="H10" s="4">
        <f t="shared" si="2"/>
        <v>588.5</v>
      </c>
      <c r="I10" s="23" t="str">
        <f t="shared" si="0"/>
        <v>HERMITAGE LA CHAPELLE 1975</v>
      </c>
    </row>
    <row r="11" spans="1:11" x14ac:dyDescent="0.25">
      <c r="A11" s="5">
        <v>4</v>
      </c>
      <c r="B11" s="1" t="s">
        <v>386</v>
      </c>
      <c r="C11" s="12" t="s">
        <v>719</v>
      </c>
      <c r="D11" s="1" t="s">
        <v>270</v>
      </c>
      <c r="E11" s="13" t="s">
        <v>1389</v>
      </c>
      <c r="F11" s="2">
        <v>450</v>
      </c>
      <c r="G11" s="3">
        <f t="shared" si="1"/>
        <v>387</v>
      </c>
      <c r="H11" s="4">
        <f t="shared" si="2"/>
        <v>481.5</v>
      </c>
      <c r="I11" s="23" t="str">
        <f t="shared" si="0"/>
        <v>HERMITAGE LA CHAPELLE 1979</v>
      </c>
    </row>
    <row r="12" spans="1:11" x14ac:dyDescent="0.25">
      <c r="A12" s="5">
        <v>24</v>
      </c>
      <c r="B12" s="1" t="s">
        <v>9</v>
      </c>
      <c r="C12" s="12" t="s">
        <v>720</v>
      </c>
      <c r="D12" s="1" t="s">
        <v>250</v>
      </c>
      <c r="E12" s="13" t="s">
        <v>1389</v>
      </c>
      <c r="F12" s="2">
        <v>250</v>
      </c>
      <c r="G12" s="3">
        <f t="shared" si="1"/>
        <v>215</v>
      </c>
      <c r="H12" s="4">
        <f t="shared" si="2"/>
        <v>267.5</v>
      </c>
      <c r="I12" s="23" t="str">
        <f t="shared" si="0"/>
        <v>ARROSEE 1959</v>
      </c>
    </row>
    <row r="13" spans="1:11" x14ac:dyDescent="0.25">
      <c r="A13" s="5">
        <v>1</v>
      </c>
      <c r="B13" s="1" t="s">
        <v>10</v>
      </c>
      <c r="C13" s="12" t="s">
        <v>721</v>
      </c>
      <c r="D13" s="1" t="s">
        <v>248</v>
      </c>
      <c r="E13" s="13" t="s">
        <v>1389</v>
      </c>
      <c r="F13" s="2">
        <v>450</v>
      </c>
      <c r="G13" s="3">
        <f t="shared" si="1"/>
        <v>387</v>
      </c>
      <c r="H13" s="4">
        <f t="shared" si="2"/>
        <v>481.5</v>
      </c>
      <c r="I13" s="23" t="str">
        <f t="shared" si="0"/>
        <v>MAGAUX 1957</v>
      </c>
    </row>
    <row r="14" spans="1:11" x14ac:dyDescent="0.25">
      <c r="A14" s="5">
        <v>1</v>
      </c>
      <c r="B14" s="1" t="s">
        <v>11</v>
      </c>
      <c r="C14" s="12" t="s">
        <v>722</v>
      </c>
      <c r="D14" s="1" t="s">
        <v>251</v>
      </c>
      <c r="E14" s="13" t="s">
        <v>1389</v>
      </c>
      <c r="F14" s="2">
        <v>1100</v>
      </c>
      <c r="G14" s="3">
        <f t="shared" si="1"/>
        <v>946</v>
      </c>
      <c r="H14" s="4">
        <f t="shared" si="2"/>
        <v>1177</v>
      </c>
      <c r="I14" s="23" t="str">
        <f t="shared" si="0"/>
        <v>CLOS DES LAMBRAYS 1938</v>
      </c>
    </row>
    <row r="15" spans="1:11" x14ac:dyDescent="0.25">
      <c r="A15" s="5">
        <v>1</v>
      </c>
      <c r="B15" s="1" t="s">
        <v>12</v>
      </c>
      <c r="C15" s="12" t="s">
        <v>723</v>
      </c>
      <c r="D15" s="1" t="s">
        <v>252</v>
      </c>
      <c r="E15" s="13" t="s">
        <v>1389</v>
      </c>
      <c r="F15" s="2">
        <v>4500</v>
      </c>
      <c r="G15" s="3">
        <f t="shared" si="1"/>
        <v>3870</v>
      </c>
      <c r="H15" s="4">
        <f t="shared" si="2"/>
        <v>4815</v>
      </c>
      <c r="I15" s="23" t="str">
        <f t="shared" si="0"/>
        <v>MOUTON ROTHSCHILD 1890</v>
      </c>
    </row>
    <row r="16" spans="1:11" x14ac:dyDescent="0.25">
      <c r="A16" s="5">
        <v>2</v>
      </c>
      <c r="B16" s="1" t="s">
        <v>13</v>
      </c>
      <c r="C16" s="12" t="s">
        <v>724</v>
      </c>
      <c r="D16" s="1" t="s">
        <v>253</v>
      </c>
      <c r="E16" s="13" t="s">
        <v>1389</v>
      </c>
      <c r="F16" s="2">
        <v>190</v>
      </c>
      <c r="G16" s="3">
        <f t="shared" si="1"/>
        <v>163.4</v>
      </c>
      <c r="H16" s="4">
        <f t="shared" si="2"/>
        <v>203.29999999999998</v>
      </c>
      <c r="I16" s="23" t="str">
        <f t="shared" si="0"/>
        <v>CORTON GRANCEY 1985</v>
      </c>
    </row>
    <row r="17" spans="1:9" x14ac:dyDescent="0.25">
      <c r="A17" s="5">
        <v>1</v>
      </c>
      <c r="B17" s="1" t="s">
        <v>14</v>
      </c>
      <c r="C17" s="12" t="s">
        <v>725</v>
      </c>
      <c r="D17" s="1" t="s">
        <v>252</v>
      </c>
      <c r="E17" s="13" t="s">
        <v>1389</v>
      </c>
      <c r="F17" s="2">
        <v>900</v>
      </c>
      <c r="G17" s="3">
        <f t="shared" si="1"/>
        <v>774</v>
      </c>
      <c r="H17" s="4">
        <f t="shared" si="2"/>
        <v>963</v>
      </c>
      <c r="I17" s="23" t="str">
        <f t="shared" si="0"/>
        <v>MOUTON ROTHSCHILD 1957</v>
      </c>
    </row>
    <row r="18" spans="1:9" x14ac:dyDescent="0.25">
      <c r="A18" s="5">
        <v>1</v>
      </c>
      <c r="B18" s="1" t="s">
        <v>15</v>
      </c>
      <c r="C18" s="12" t="s">
        <v>726</v>
      </c>
      <c r="D18" s="1" t="s">
        <v>1298</v>
      </c>
      <c r="E18" s="13" t="s">
        <v>387</v>
      </c>
      <c r="F18" s="2">
        <v>4200</v>
      </c>
      <c r="G18" s="3">
        <f t="shared" si="1"/>
        <v>3612</v>
      </c>
      <c r="H18" s="4">
        <f t="shared" si="2"/>
        <v>4494</v>
      </c>
      <c r="I18" s="23" t="str">
        <f t="shared" si="0"/>
        <v>CB012 LAS CASES 2000</v>
      </c>
    </row>
    <row r="19" spans="1:9" x14ac:dyDescent="0.25">
      <c r="A19" s="5">
        <v>1</v>
      </c>
      <c r="B19" s="1" t="s">
        <v>16</v>
      </c>
      <c r="C19" s="12" t="s">
        <v>727</v>
      </c>
      <c r="D19" s="1" t="s">
        <v>246</v>
      </c>
      <c r="E19" s="16">
        <v>9</v>
      </c>
      <c r="F19" s="2">
        <v>60000</v>
      </c>
      <c r="G19" s="3">
        <f t="shared" si="1"/>
        <v>51600</v>
      </c>
      <c r="H19" s="4">
        <f t="shared" si="2"/>
        <v>64200</v>
      </c>
      <c r="I19" s="23" t="str">
        <f t="shared" si="0"/>
        <v>CBO12 PETRUS 1968</v>
      </c>
    </row>
    <row r="20" spans="1:9" x14ac:dyDescent="0.25">
      <c r="A20" s="5">
        <v>1</v>
      </c>
      <c r="B20" s="1" t="s">
        <v>17</v>
      </c>
      <c r="C20" s="12" t="s">
        <v>728</v>
      </c>
      <c r="D20" s="1" t="s">
        <v>246</v>
      </c>
      <c r="E20" s="13" t="s">
        <v>1389</v>
      </c>
      <c r="F20" s="2">
        <v>3200</v>
      </c>
      <c r="G20" s="3">
        <f t="shared" si="1"/>
        <v>2752</v>
      </c>
      <c r="H20" s="4">
        <f t="shared" si="2"/>
        <v>3424</v>
      </c>
      <c r="I20" s="23" t="str">
        <f t="shared" si="0"/>
        <v>LATOUR A POMEROL 1948</v>
      </c>
    </row>
    <row r="21" spans="1:9" x14ac:dyDescent="0.25">
      <c r="A21" s="5">
        <v>1</v>
      </c>
      <c r="B21" s="1" t="s">
        <v>18</v>
      </c>
      <c r="C21" s="12" t="s">
        <v>729</v>
      </c>
      <c r="D21" s="1" t="s">
        <v>254</v>
      </c>
      <c r="E21" s="16">
        <v>2250</v>
      </c>
      <c r="F21" s="2">
        <v>100</v>
      </c>
      <c r="G21" s="3">
        <f t="shared" si="1"/>
        <v>86</v>
      </c>
      <c r="H21" s="4">
        <f t="shared" si="2"/>
        <v>107</v>
      </c>
      <c r="I21" s="23" t="str">
        <f t="shared" si="0"/>
        <v>TRILOGIE LE CEDRE 1996/97/98</v>
      </c>
    </row>
    <row r="22" spans="1:9" x14ac:dyDescent="0.25">
      <c r="A22" s="5">
        <v>2</v>
      </c>
      <c r="B22" s="1" t="s">
        <v>19</v>
      </c>
      <c r="C22" s="12" t="s">
        <v>730</v>
      </c>
      <c r="D22" s="1"/>
      <c r="E22" s="13" t="s">
        <v>1389</v>
      </c>
      <c r="F22" s="2">
        <v>300</v>
      </c>
      <c r="G22" s="3">
        <f t="shared" si="1"/>
        <v>258</v>
      </c>
      <c r="H22" s="4">
        <f t="shared" si="2"/>
        <v>321</v>
      </c>
      <c r="I22" s="23" t="str">
        <f t="shared" si="0"/>
        <v>TAITTINGER 1978 VASARELY</v>
      </c>
    </row>
    <row r="23" spans="1:9" x14ac:dyDescent="0.25">
      <c r="A23" s="5">
        <v>1</v>
      </c>
      <c r="B23" s="1" t="s">
        <v>20</v>
      </c>
      <c r="C23" s="12" t="s">
        <v>731</v>
      </c>
      <c r="D23" s="1" t="s">
        <v>252</v>
      </c>
      <c r="E23" s="13" t="s">
        <v>1389</v>
      </c>
      <c r="F23" s="2">
        <v>850</v>
      </c>
      <c r="G23" s="3">
        <f t="shared" si="1"/>
        <v>731</v>
      </c>
      <c r="H23" s="4">
        <f t="shared" si="2"/>
        <v>909.5</v>
      </c>
      <c r="I23" s="23" t="str">
        <f t="shared" si="0"/>
        <v>LAFITE ROTHSCHILD 1952</v>
      </c>
    </row>
    <row r="24" spans="1:9" x14ac:dyDescent="0.25">
      <c r="A24" s="5">
        <v>2</v>
      </c>
      <c r="B24" s="1" t="s">
        <v>21</v>
      </c>
      <c r="C24" s="12" t="s">
        <v>732</v>
      </c>
      <c r="D24" s="1" t="s">
        <v>249</v>
      </c>
      <c r="E24" s="13" t="s">
        <v>1389</v>
      </c>
      <c r="F24" s="2">
        <v>1200</v>
      </c>
      <c r="G24" s="3">
        <f t="shared" si="1"/>
        <v>1032</v>
      </c>
      <c r="H24" s="4">
        <f t="shared" si="2"/>
        <v>1284</v>
      </c>
      <c r="I24" s="23" t="str">
        <f t="shared" si="0"/>
        <v>YQUEM 1933</v>
      </c>
    </row>
    <row r="25" spans="1:9" x14ac:dyDescent="0.25">
      <c r="A25" s="5">
        <v>9</v>
      </c>
      <c r="B25" s="1" t="s">
        <v>22</v>
      </c>
      <c r="C25" s="12" t="s">
        <v>733</v>
      </c>
      <c r="D25" s="1" t="s">
        <v>249</v>
      </c>
      <c r="E25" s="13" t="s">
        <v>1389</v>
      </c>
      <c r="F25" s="2">
        <v>1000</v>
      </c>
      <c r="G25" s="3">
        <f t="shared" si="1"/>
        <v>860</v>
      </c>
      <c r="H25" s="4">
        <f t="shared" si="2"/>
        <v>1070</v>
      </c>
      <c r="I25" s="23" t="str">
        <f t="shared" si="0"/>
        <v>YQUEM 1967</v>
      </c>
    </row>
    <row r="26" spans="1:9" x14ac:dyDescent="0.25">
      <c r="A26" s="5">
        <v>2</v>
      </c>
      <c r="B26" s="1" t="s">
        <v>23</v>
      </c>
      <c r="C26" s="12" t="s">
        <v>734</v>
      </c>
      <c r="D26" s="1" t="s">
        <v>246</v>
      </c>
      <c r="E26" s="13" t="s">
        <v>1389</v>
      </c>
      <c r="F26" s="2">
        <v>140</v>
      </c>
      <c r="G26" s="3">
        <f t="shared" si="1"/>
        <v>120.39999999999999</v>
      </c>
      <c r="H26" s="4">
        <f t="shared" si="2"/>
        <v>149.79999999999998</v>
      </c>
      <c r="I26" s="23" t="str">
        <f t="shared" si="0"/>
        <v>CONSEILLANTE 1967</v>
      </c>
    </row>
    <row r="27" spans="1:9" x14ac:dyDescent="0.25">
      <c r="A27" s="5">
        <v>5</v>
      </c>
      <c r="B27" s="1" t="s">
        <v>24</v>
      </c>
      <c r="C27" s="12" t="s">
        <v>735</v>
      </c>
      <c r="D27" s="1" t="s">
        <v>255</v>
      </c>
      <c r="E27" s="13" t="s">
        <v>1389</v>
      </c>
      <c r="F27" s="2">
        <v>80</v>
      </c>
      <c r="G27" s="3">
        <f t="shared" si="1"/>
        <v>68.8</v>
      </c>
      <c r="H27" s="4">
        <f t="shared" si="2"/>
        <v>85.600000000000009</v>
      </c>
      <c r="I27" s="23" t="str">
        <f t="shared" si="0"/>
        <v>CLOS VOUGEOT 1973</v>
      </c>
    </row>
    <row r="28" spans="1:9" x14ac:dyDescent="0.25">
      <c r="A28" s="5">
        <v>9</v>
      </c>
      <c r="B28" s="1" t="s">
        <v>25</v>
      </c>
      <c r="C28" s="12" t="s">
        <v>736</v>
      </c>
      <c r="D28" s="1" t="s">
        <v>246</v>
      </c>
      <c r="E28" s="13" t="s">
        <v>1389</v>
      </c>
      <c r="F28" s="2">
        <v>1200</v>
      </c>
      <c r="G28" s="3">
        <f t="shared" si="1"/>
        <v>1032</v>
      </c>
      <c r="H28" s="4">
        <f t="shared" si="2"/>
        <v>1284</v>
      </c>
      <c r="I28" s="23" t="str">
        <f t="shared" si="0"/>
        <v>LAFLEUR 2009</v>
      </c>
    </row>
    <row r="29" spans="1:9" x14ac:dyDescent="0.25">
      <c r="A29" s="5">
        <v>11</v>
      </c>
      <c r="B29" s="1" t="s">
        <v>26</v>
      </c>
      <c r="C29" s="12" t="s">
        <v>737</v>
      </c>
      <c r="D29" s="1" t="s">
        <v>256</v>
      </c>
      <c r="E29" s="13" t="s">
        <v>1389</v>
      </c>
      <c r="F29" s="2">
        <v>240</v>
      </c>
      <c r="G29" s="3">
        <f t="shared" si="1"/>
        <v>206.4</v>
      </c>
      <c r="H29" s="4">
        <f t="shared" si="2"/>
        <v>256.8</v>
      </c>
      <c r="I29" s="23" t="str">
        <f t="shared" si="0"/>
        <v>COS ESTOURNEL 1963</v>
      </c>
    </row>
    <row r="30" spans="1:9" x14ac:dyDescent="0.25">
      <c r="A30" s="5">
        <v>1</v>
      </c>
      <c r="B30" s="1" t="s">
        <v>27</v>
      </c>
      <c r="C30" s="12" t="s">
        <v>738</v>
      </c>
      <c r="D30" s="1" t="s">
        <v>257</v>
      </c>
      <c r="E30" s="13" t="s">
        <v>1389</v>
      </c>
      <c r="F30" s="2">
        <v>900</v>
      </c>
      <c r="G30" s="3">
        <f t="shared" si="1"/>
        <v>774</v>
      </c>
      <c r="H30" s="4">
        <f t="shared" si="2"/>
        <v>963</v>
      </c>
      <c r="I30" s="23" t="str">
        <f t="shared" si="0"/>
        <v>GRIOTTE CHAMBERTIN 2012</v>
      </c>
    </row>
    <row r="31" spans="1:9" x14ac:dyDescent="0.25">
      <c r="A31" s="5">
        <v>20</v>
      </c>
      <c r="B31" s="1" t="s">
        <v>28</v>
      </c>
      <c r="C31" s="12" t="s">
        <v>739</v>
      </c>
      <c r="D31" s="1" t="s">
        <v>258</v>
      </c>
      <c r="E31" s="13" t="s">
        <v>1389</v>
      </c>
      <c r="F31" s="2">
        <v>90</v>
      </c>
      <c r="G31" s="3">
        <f t="shared" si="1"/>
        <v>77.400000000000006</v>
      </c>
      <c r="H31" s="4">
        <f t="shared" si="2"/>
        <v>96.3</v>
      </c>
      <c r="I31" s="23" t="str">
        <f t="shared" si="0"/>
        <v>LAVAUX ST JACQUES 1970</v>
      </c>
    </row>
    <row r="32" spans="1:9" x14ac:dyDescent="0.25">
      <c r="A32" s="5">
        <v>1</v>
      </c>
      <c r="B32" s="1" t="s">
        <v>388</v>
      </c>
      <c r="C32" s="12" t="s">
        <v>740</v>
      </c>
      <c r="D32" s="1" t="s">
        <v>1299</v>
      </c>
      <c r="E32" s="13" t="s">
        <v>1389</v>
      </c>
      <c r="F32" s="2">
        <v>180</v>
      </c>
      <c r="G32" s="3">
        <f t="shared" si="1"/>
        <v>154.80000000000001</v>
      </c>
      <c r="H32" s="4">
        <f t="shared" si="2"/>
        <v>192.6</v>
      </c>
      <c r="I32" s="23" t="str">
        <f t="shared" si="0"/>
        <v>COGNAC LARSEN</v>
      </c>
    </row>
    <row r="33" spans="1:9" x14ac:dyDescent="0.25">
      <c r="A33" s="5">
        <v>3</v>
      </c>
      <c r="B33" s="1" t="s">
        <v>388</v>
      </c>
      <c r="C33" s="12" t="s">
        <v>741</v>
      </c>
      <c r="D33" s="1"/>
      <c r="E33" s="13" t="s">
        <v>1389</v>
      </c>
      <c r="F33" s="2">
        <v>120</v>
      </c>
      <c r="G33" s="3">
        <f t="shared" si="1"/>
        <v>103.2</v>
      </c>
      <c r="H33" s="4">
        <f t="shared" si="2"/>
        <v>128.4</v>
      </c>
      <c r="I33" s="23" t="str">
        <f t="shared" si="0"/>
        <v>COGNAC LARSEN</v>
      </c>
    </row>
    <row r="34" spans="1:9" x14ac:dyDescent="0.25">
      <c r="A34" s="5">
        <v>14</v>
      </c>
      <c r="B34" s="1" t="s">
        <v>29</v>
      </c>
      <c r="C34" s="12" t="s">
        <v>742</v>
      </c>
      <c r="D34" s="1" t="s">
        <v>246</v>
      </c>
      <c r="E34" s="13" t="s">
        <v>1389</v>
      </c>
      <c r="F34" s="2">
        <v>120</v>
      </c>
      <c r="G34" s="3">
        <f t="shared" si="1"/>
        <v>103.2</v>
      </c>
      <c r="H34" s="4">
        <f t="shared" si="2"/>
        <v>128.4</v>
      </c>
      <c r="I34" s="23" t="str">
        <f t="shared" si="0"/>
        <v>EVANGILE 1969</v>
      </c>
    </row>
    <row r="35" spans="1:9" x14ac:dyDescent="0.25">
      <c r="A35" s="5">
        <v>2</v>
      </c>
      <c r="B35" s="1" t="s">
        <v>30</v>
      </c>
      <c r="C35" s="12" t="s">
        <v>743</v>
      </c>
      <c r="D35" s="1" t="s">
        <v>259</v>
      </c>
      <c r="E35" s="13" t="s">
        <v>1389</v>
      </c>
      <c r="F35" s="2">
        <v>500</v>
      </c>
      <c r="G35" s="3">
        <f t="shared" si="1"/>
        <v>430</v>
      </c>
      <c r="H35" s="4">
        <f t="shared" si="2"/>
        <v>535</v>
      </c>
      <c r="I35" s="23" t="str">
        <f t="shared" si="0"/>
        <v>YQUEM 1962</v>
      </c>
    </row>
    <row r="36" spans="1:9" x14ac:dyDescent="0.25">
      <c r="A36" s="5">
        <v>21</v>
      </c>
      <c r="B36" s="1" t="s">
        <v>31</v>
      </c>
      <c r="C36" s="12" t="s">
        <v>744</v>
      </c>
      <c r="D36" s="1" t="s">
        <v>260</v>
      </c>
      <c r="E36" s="16" t="s">
        <v>1390</v>
      </c>
      <c r="F36" s="2">
        <v>400</v>
      </c>
      <c r="G36" s="3">
        <f t="shared" si="1"/>
        <v>344</v>
      </c>
      <c r="H36" s="4">
        <f t="shared" si="2"/>
        <v>428</v>
      </c>
      <c r="I36" s="23" t="str">
        <f t="shared" si="0"/>
        <v>CROZES HERMITAGE 1976</v>
      </c>
    </row>
    <row r="37" spans="1:9" x14ac:dyDescent="0.25">
      <c r="A37" s="5">
        <v>88</v>
      </c>
      <c r="B37" s="1" t="s">
        <v>32</v>
      </c>
      <c r="C37" s="12" t="s">
        <v>745</v>
      </c>
      <c r="D37" s="1" t="s">
        <v>261</v>
      </c>
      <c r="E37" s="13" t="s">
        <v>1389</v>
      </c>
      <c r="F37" s="2">
        <v>90</v>
      </c>
      <c r="G37" s="3">
        <f t="shared" si="1"/>
        <v>77.400000000000006</v>
      </c>
      <c r="H37" s="4">
        <f t="shared" si="2"/>
        <v>96.3</v>
      </c>
      <c r="I37" s="23" t="str">
        <f t="shared" si="0"/>
        <v>JABOULET 1978</v>
      </c>
    </row>
    <row r="38" spans="1:9" x14ac:dyDescent="0.25">
      <c r="A38" s="5">
        <v>1</v>
      </c>
      <c r="B38" s="1" t="s">
        <v>33</v>
      </c>
      <c r="C38" s="12" t="s">
        <v>746</v>
      </c>
      <c r="D38" s="1" t="s">
        <v>262</v>
      </c>
      <c r="E38" s="13" t="s">
        <v>1389</v>
      </c>
      <c r="F38" s="2">
        <v>490</v>
      </c>
      <c r="G38" s="3">
        <f t="shared" si="1"/>
        <v>421.40000000000003</v>
      </c>
      <c r="H38" s="4">
        <f t="shared" si="2"/>
        <v>524.30000000000007</v>
      </c>
      <c r="I38" s="23" t="str">
        <f t="shared" si="0"/>
        <v>MOULINE 2005</v>
      </c>
    </row>
    <row r="39" spans="1:9" x14ac:dyDescent="0.25">
      <c r="A39" s="5">
        <v>1</v>
      </c>
      <c r="B39" s="1" t="s">
        <v>34</v>
      </c>
      <c r="C39" s="12" t="s">
        <v>747</v>
      </c>
      <c r="D39" s="1" t="s">
        <v>246</v>
      </c>
      <c r="E39" s="13" t="s">
        <v>1389</v>
      </c>
      <c r="F39" s="2">
        <v>17000</v>
      </c>
      <c r="G39" s="3">
        <f t="shared" si="1"/>
        <v>14620</v>
      </c>
      <c r="H39" s="4">
        <f t="shared" si="2"/>
        <v>18190</v>
      </c>
      <c r="I39" s="23" t="str">
        <f t="shared" si="0"/>
        <v>PETRUS 1915</v>
      </c>
    </row>
    <row r="40" spans="1:9" x14ac:dyDescent="0.25">
      <c r="A40" s="5">
        <v>10</v>
      </c>
      <c r="B40" s="1" t="s">
        <v>35</v>
      </c>
      <c r="C40" s="12" t="s">
        <v>748</v>
      </c>
      <c r="D40" s="1" t="s">
        <v>263</v>
      </c>
      <c r="E40" s="13" t="s">
        <v>1389</v>
      </c>
      <c r="F40" s="2">
        <v>220</v>
      </c>
      <c r="G40" s="3">
        <f t="shared" si="1"/>
        <v>189.20000000000002</v>
      </c>
      <c r="H40" s="4">
        <f t="shared" si="2"/>
        <v>235.4</v>
      </c>
      <c r="I40" s="23" t="str">
        <f t="shared" si="0"/>
        <v>GRANDS ECHEZEAUX 1934</v>
      </c>
    </row>
    <row r="41" spans="1:9" x14ac:dyDescent="0.25">
      <c r="A41" s="5">
        <v>11</v>
      </c>
      <c r="B41" s="1" t="s">
        <v>36</v>
      </c>
      <c r="C41" s="12" t="s">
        <v>749</v>
      </c>
      <c r="D41" s="1" t="s">
        <v>263</v>
      </c>
      <c r="E41" s="13" t="s">
        <v>1389</v>
      </c>
      <c r="F41" s="2">
        <v>240</v>
      </c>
      <c r="G41" s="3">
        <f t="shared" si="1"/>
        <v>206.4</v>
      </c>
      <c r="H41" s="4">
        <f t="shared" si="2"/>
        <v>256.8</v>
      </c>
      <c r="I41" s="23" t="str">
        <f t="shared" si="0"/>
        <v>CHAMBOLLE CHARMES 1934</v>
      </c>
    </row>
    <row r="42" spans="1:9" x14ac:dyDescent="0.25">
      <c r="A42" s="5">
        <v>1</v>
      </c>
      <c r="B42" s="1" t="s">
        <v>389</v>
      </c>
      <c r="C42" s="12" t="s">
        <v>750</v>
      </c>
      <c r="D42" s="1" t="s">
        <v>1300</v>
      </c>
      <c r="E42" s="13" t="s">
        <v>1389</v>
      </c>
      <c r="F42" s="2">
        <v>100</v>
      </c>
      <c r="G42" s="3">
        <f t="shared" si="1"/>
        <v>86</v>
      </c>
      <c r="H42" s="4">
        <f t="shared" si="2"/>
        <v>107</v>
      </c>
      <c r="I42" s="23" t="str">
        <f t="shared" si="0"/>
        <v>ARMAGNAC</v>
      </c>
    </row>
    <row r="43" spans="1:9" x14ac:dyDescent="0.25">
      <c r="A43" s="5">
        <v>1</v>
      </c>
      <c r="B43" s="1" t="s">
        <v>37</v>
      </c>
      <c r="C43" s="12" t="s">
        <v>751</v>
      </c>
      <c r="D43" s="1" t="s">
        <v>264</v>
      </c>
      <c r="E43" s="13" t="s">
        <v>1389</v>
      </c>
      <c r="F43" s="2">
        <v>1800</v>
      </c>
      <c r="G43" s="3">
        <f t="shared" si="1"/>
        <v>1548</v>
      </c>
      <c r="H43" s="4">
        <f t="shared" si="2"/>
        <v>1926</v>
      </c>
      <c r="I43" s="23" t="str">
        <f t="shared" si="0"/>
        <v>PETRUS 1934</v>
      </c>
    </row>
    <row r="44" spans="1:9" x14ac:dyDescent="0.25">
      <c r="A44" s="5">
        <v>2</v>
      </c>
      <c r="B44" s="1" t="s">
        <v>38</v>
      </c>
      <c r="C44" s="12" t="s">
        <v>752</v>
      </c>
      <c r="D44" s="1" t="s">
        <v>265</v>
      </c>
      <c r="E44" s="13" t="s">
        <v>1389</v>
      </c>
      <c r="F44" s="2">
        <v>1100</v>
      </c>
      <c r="G44" s="3">
        <f t="shared" si="1"/>
        <v>946</v>
      </c>
      <c r="H44" s="4">
        <f t="shared" si="2"/>
        <v>1177</v>
      </c>
      <c r="I44" s="23" t="str">
        <f t="shared" si="0"/>
        <v>PETRUS 1937 Eschenauer</v>
      </c>
    </row>
    <row r="45" spans="1:9" x14ac:dyDescent="0.25">
      <c r="A45" s="5">
        <v>1</v>
      </c>
      <c r="B45" s="1" t="s">
        <v>37</v>
      </c>
      <c r="C45" s="12" t="s">
        <v>753</v>
      </c>
      <c r="D45" s="1" t="s">
        <v>264</v>
      </c>
      <c r="E45" s="13" t="s">
        <v>1389</v>
      </c>
      <c r="F45" s="2">
        <v>1800</v>
      </c>
      <c r="G45" s="3">
        <f t="shared" si="1"/>
        <v>1548</v>
      </c>
      <c r="H45" s="4">
        <f t="shared" si="2"/>
        <v>1926</v>
      </c>
      <c r="I45" s="23" t="str">
        <f t="shared" si="0"/>
        <v>PETRUS 1934</v>
      </c>
    </row>
    <row r="46" spans="1:9" x14ac:dyDescent="0.25">
      <c r="A46" s="5">
        <v>4</v>
      </c>
      <c r="B46" s="1" t="s">
        <v>39</v>
      </c>
      <c r="C46" s="12" t="s">
        <v>754</v>
      </c>
      <c r="D46" s="1" t="s">
        <v>266</v>
      </c>
      <c r="E46" s="13" t="s">
        <v>1389</v>
      </c>
      <c r="F46" s="2">
        <v>350</v>
      </c>
      <c r="G46" s="3">
        <f t="shared" si="1"/>
        <v>301</v>
      </c>
      <c r="H46" s="4">
        <f t="shared" si="2"/>
        <v>374.5</v>
      </c>
      <c r="I46" s="23" t="str">
        <f t="shared" si="0"/>
        <v xml:space="preserve">GILETTE 1954 </v>
      </c>
    </row>
    <row r="47" spans="1:9" x14ac:dyDescent="0.25">
      <c r="A47" s="5">
        <v>1</v>
      </c>
      <c r="B47" s="1" t="s">
        <v>40</v>
      </c>
      <c r="C47" s="12" t="s">
        <v>755</v>
      </c>
      <c r="D47" s="1" t="s">
        <v>267</v>
      </c>
      <c r="E47" s="13" t="s">
        <v>1389</v>
      </c>
      <c r="F47" s="2">
        <v>580</v>
      </c>
      <c r="G47" s="3">
        <f t="shared" si="1"/>
        <v>498.8</v>
      </c>
      <c r="H47" s="4">
        <f t="shared" si="2"/>
        <v>620.6</v>
      </c>
      <c r="I47" s="23" t="str">
        <f t="shared" si="0"/>
        <v>MARGAUX 1962</v>
      </c>
    </row>
    <row r="48" spans="1:9" x14ac:dyDescent="0.25">
      <c r="A48" s="5">
        <v>1</v>
      </c>
      <c r="B48" s="1" t="s">
        <v>41</v>
      </c>
      <c r="C48" s="12" t="s">
        <v>756</v>
      </c>
      <c r="D48" s="1" t="s">
        <v>268</v>
      </c>
      <c r="E48" s="13" t="s">
        <v>1389</v>
      </c>
      <c r="F48" s="2">
        <v>125</v>
      </c>
      <c r="G48" s="3">
        <f t="shared" si="1"/>
        <v>107.5</v>
      </c>
      <c r="H48" s="4">
        <f t="shared" si="2"/>
        <v>133.75</v>
      </c>
      <c r="I48" s="23" t="str">
        <f t="shared" si="0"/>
        <v>BEL-AIR 1959 CONTIGU YQUEM</v>
      </c>
    </row>
    <row r="49" spans="1:9" x14ac:dyDescent="0.25">
      <c r="A49" s="5">
        <v>7</v>
      </c>
      <c r="B49" s="1" t="s">
        <v>42</v>
      </c>
      <c r="C49" s="12" t="s">
        <v>757</v>
      </c>
      <c r="D49" s="1" t="s">
        <v>269</v>
      </c>
      <c r="E49" s="16" t="s">
        <v>1390</v>
      </c>
      <c r="F49" s="2">
        <v>350</v>
      </c>
      <c r="G49" s="3">
        <f t="shared" si="1"/>
        <v>301</v>
      </c>
      <c r="H49" s="4">
        <f t="shared" si="2"/>
        <v>374.5</v>
      </c>
      <c r="I49" s="23" t="str">
        <f t="shared" si="0"/>
        <v>Magnum TALBOT 1950</v>
      </c>
    </row>
    <row r="50" spans="1:9" x14ac:dyDescent="0.25">
      <c r="A50" s="5">
        <v>6</v>
      </c>
      <c r="B50" s="1" t="s">
        <v>31</v>
      </c>
      <c r="C50" s="12" t="s">
        <v>758</v>
      </c>
      <c r="D50" s="1" t="s">
        <v>270</v>
      </c>
      <c r="E50" s="13" t="s">
        <v>1389</v>
      </c>
      <c r="F50" s="2">
        <v>200</v>
      </c>
      <c r="G50" s="3">
        <f t="shared" si="1"/>
        <v>172</v>
      </c>
      <c r="H50" s="4">
        <f t="shared" si="2"/>
        <v>214</v>
      </c>
      <c r="I50" s="23" t="str">
        <f t="shared" si="0"/>
        <v>CROZES HERMITAGE 1976</v>
      </c>
    </row>
    <row r="51" spans="1:9" x14ac:dyDescent="0.25">
      <c r="A51" s="5">
        <v>2</v>
      </c>
      <c r="B51" s="1" t="s">
        <v>43</v>
      </c>
      <c r="C51" s="12" t="s">
        <v>759</v>
      </c>
      <c r="D51" s="1" t="s">
        <v>246</v>
      </c>
      <c r="E51" s="13" t="s">
        <v>1389</v>
      </c>
      <c r="F51" s="2">
        <v>4600</v>
      </c>
      <c r="G51" s="3">
        <f t="shared" si="1"/>
        <v>3956</v>
      </c>
      <c r="H51" s="4">
        <f t="shared" si="2"/>
        <v>4922</v>
      </c>
      <c r="I51" s="23" t="str">
        <f t="shared" si="0"/>
        <v>PETRUS 1957</v>
      </c>
    </row>
    <row r="52" spans="1:9" x14ac:dyDescent="0.25">
      <c r="A52" s="5">
        <v>2</v>
      </c>
      <c r="B52" s="1" t="s">
        <v>44</v>
      </c>
      <c r="C52" s="12" t="s">
        <v>760</v>
      </c>
      <c r="D52" s="1" t="s">
        <v>271</v>
      </c>
      <c r="E52" s="16" t="s">
        <v>1390</v>
      </c>
      <c r="F52" s="2">
        <v>200</v>
      </c>
      <c r="G52" s="3">
        <f t="shared" si="1"/>
        <v>172</v>
      </c>
      <c r="H52" s="4">
        <f t="shared" si="2"/>
        <v>214</v>
      </c>
      <c r="I52" s="23" t="str">
        <f t="shared" si="0"/>
        <v>LABEGORCE 1959</v>
      </c>
    </row>
    <row r="53" spans="1:9" x14ac:dyDescent="0.25">
      <c r="A53" s="5">
        <v>22</v>
      </c>
      <c r="B53" s="1" t="s">
        <v>45</v>
      </c>
      <c r="C53" s="12" t="s">
        <v>761</v>
      </c>
      <c r="D53" s="1" t="s">
        <v>260</v>
      </c>
      <c r="E53" s="16" t="s">
        <v>1390</v>
      </c>
      <c r="F53" s="2">
        <v>590</v>
      </c>
      <c r="G53" s="3">
        <f t="shared" si="1"/>
        <v>507.40000000000003</v>
      </c>
      <c r="H53" s="4">
        <f t="shared" si="2"/>
        <v>631.30000000000007</v>
      </c>
      <c r="I53" s="23" t="str">
        <f t="shared" si="0"/>
        <v>CROZES HERMITAGE 1978</v>
      </c>
    </row>
    <row r="54" spans="1:9" x14ac:dyDescent="0.25">
      <c r="A54" s="5">
        <v>2</v>
      </c>
      <c r="B54" s="1" t="s">
        <v>46</v>
      </c>
      <c r="C54" s="12" t="s">
        <v>762</v>
      </c>
      <c r="D54" s="1" t="s">
        <v>272</v>
      </c>
      <c r="E54" s="13" t="s">
        <v>1389</v>
      </c>
      <c r="F54" s="2">
        <v>125</v>
      </c>
      <c r="G54" s="3">
        <f t="shared" si="1"/>
        <v>107.5</v>
      </c>
      <c r="H54" s="4">
        <f t="shared" si="2"/>
        <v>133.75</v>
      </c>
      <c r="I54" s="23" t="str">
        <f t="shared" si="0"/>
        <v>HAUT LIEU 1989 VOUVRAY</v>
      </c>
    </row>
    <row r="55" spans="1:9" x14ac:dyDescent="0.25">
      <c r="A55" s="5">
        <v>2</v>
      </c>
      <c r="B55" s="1" t="s">
        <v>47</v>
      </c>
      <c r="C55" s="12" t="s">
        <v>763</v>
      </c>
      <c r="D55" s="1" t="s">
        <v>273</v>
      </c>
      <c r="E55" s="13" t="s">
        <v>1389</v>
      </c>
      <c r="F55" s="2">
        <v>150</v>
      </c>
      <c r="G55" s="3">
        <f t="shared" si="1"/>
        <v>129</v>
      </c>
      <c r="H55" s="4">
        <f t="shared" si="2"/>
        <v>160.5</v>
      </c>
      <c r="I55" s="23" t="str">
        <f t="shared" si="0"/>
        <v>HAUT LIEU 1990  VOUVRAY</v>
      </c>
    </row>
    <row r="56" spans="1:9" x14ac:dyDescent="0.25">
      <c r="A56" s="5">
        <v>1</v>
      </c>
      <c r="B56" s="1" t="s">
        <v>48</v>
      </c>
      <c r="C56" s="12" t="s">
        <v>764</v>
      </c>
      <c r="D56" s="1" t="s">
        <v>274</v>
      </c>
      <c r="E56" s="13" t="s">
        <v>1389</v>
      </c>
      <c r="F56" s="2">
        <v>180</v>
      </c>
      <c r="G56" s="3">
        <f t="shared" si="1"/>
        <v>154.80000000000001</v>
      </c>
      <c r="H56" s="4">
        <f t="shared" si="2"/>
        <v>192.6</v>
      </c>
      <c r="I56" s="23" t="str">
        <f t="shared" si="0"/>
        <v>" Y " D' Yquem 1966</v>
      </c>
    </row>
    <row r="57" spans="1:9" x14ac:dyDescent="0.25">
      <c r="A57" s="5">
        <v>2</v>
      </c>
      <c r="B57" s="1" t="s">
        <v>49</v>
      </c>
      <c r="C57" s="12" t="s">
        <v>765</v>
      </c>
      <c r="D57" s="1" t="s">
        <v>275</v>
      </c>
      <c r="E57" s="13" t="s">
        <v>1389</v>
      </c>
      <c r="F57" s="2">
        <v>300</v>
      </c>
      <c r="G57" s="3">
        <f t="shared" si="1"/>
        <v>258</v>
      </c>
      <c r="H57" s="4">
        <f t="shared" si="2"/>
        <v>321</v>
      </c>
      <c r="I57" s="23" t="str">
        <f t="shared" si="0"/>
        <v>" Y " D' Yquem 1965</v>
      </c>
    </row>
    <row r="58" spans="1:9" x14ac:dyDescent="0.25">
      <c r="A58" s="5">
        <v>2</v>
      </c>
      <c r="B58" s="1" t="s">
        <v>50</v>
      </c>
      <c r="C58" s="12" t="s">
        <v>766</v>
      </c>
      <c r="D58" s="1" t="s">
        <v>276</v>
      </c>
      <c r="E58" s="13" t="s">
        <v>1389</v>
      </c>
      <c r="F58" s="2">
        <v>350</v>
      </c>
      <c r="G58" s="3">
        <f t="shared" si="1"/>
        <v>301</v>
      </c>
      <c r="H58" s="4">
        <f t="shared" si="2"/>
        <v>374.5</v>
      </c>
      <c r="I58" s="23" t="str">
        <f t="shared" si="0"/>
        <v>CLAIR DAÜ  1981 PERDRIX</v>
      </c>
    </row>
    <row r="59" spans="1:9" x14ac:dyDescent="0.25">
      <c r="A59" s="5">
        <v>1</v>
      </c>
      <c r="B59" s="1" t="s">
        <v>51</v>
      </c>
      <c r="C59" s="12" t="s">
        <v>767</v>
      </c>
      <c r="D59" s="1" t="s">
        <v>277</v>
      </c>
      <c r="E59" s="13" t="s">
        <v>1389</v>
      </c>
      <c r="F59" s="2">
        <v>280</v>
      </c>
      <c r="G59" s="3">
        <f t="shared" si="1"/>
        <v>240.79999999999998</v>
      </c>
      <c r="H59" s="4">
        <f t="shared" si="2"/>
        <v>299.59999999999997</v>
      </c>
      <c r="I59" s="23" t="str">
        <f t="shared" si="0"/>
        <v>MARGAUX 1973</v>
      </c>
    </row>
    <row r="60" spans="1:9" x14ac:dyDescent="0.25">
      <c r="A60" s="5">
        <v>4</v>
      </c>
      <c r="B60" s="1" t="s">
        <v>390</v>
      </c>
      <c r="C60" s="12" t="s">
        <v>768</v>
      </c>
      <c r="D60" s="1" t="s">
        <v>1301</v>
      </c>
      <c r="E60" s="13" t="s">
        <v>1389</v>
      </c>
      <c r="F60" s="2">
        <v>220</v>
      </c>
      <c r="G60" s="3">
        <f t="shared" si="1"/>
        <v>189.20000000000002</v>
      </c>
      <c r="H60" s="4">
        <f t="shared" si="2"/>
        <v>235.4</v>
      </c>
      <c r="I60" s="23" t="str">
        <f t="shared" si="0"/>
        <v>BENEDICTINE</v>
      </c>
    </row>
    <row r="61" spans="1:9" x14ac:dyDescent="0.25">
      <c r="A61" s="5">
        <v>2</v>
      </c>
      <c r="B61" s="1" t="s">
        <v>52</v>
      </c>
      <c r="C61" s="12" t="s">
        <v>769</v>
      </c>
      <c r="D61" s="1" t="s">
        <v>259</v>
      </c>
      <c r="E61" s="13" t="s">
        <v>1389</v>
      </c>
      <c r="F61" s="2">
        <v>1800</v>
      </c>
      <c r="G61" s="3">
        <f t="shared" si="1"/>
        <v>1548</v>
      </c>
      <c r="H61" s="4">
        <f t="shared" si="2"/>
        <v>1926</v>
      </c>
      <c r="I61" s="23" t="str">
        <f t="shared" si="0"/>
        <v>YQUEM 1918</v>
      </c>
    </row>
    <row r="62" spans="1:9" x14ac:dyDescent="0.25">
      <c r="A62" s="5">
        <v>1</v>
      </c>
      <c r="B62" s="1" t="s">
        <v>53</v>
      </c>
      <c r="C62" s="12" t="s">
        <v>770</v>
      </c>
      <c r="D62" s="1" t="s">
        <v>252</v>
      </c>
      <c r="E62" s="13" t="s">
        <v>1389</v>
      </c>
      <c r="F62" s="2">
        <v>800</v>
      </c>
      <c r="G62" s="3">
        <f t="shared" si="1"/>
        <v>688</v>
      </c>
      <c r="H62" s="4">
        <f t="shared" si="2"/>
        <v>856</v>
      </c>
      <c r="I62" s="23" t="str">
        <f t="shared" si="0"/>
        <v>MOUTON 1934</v>
      </c>
    </row>
    <row r="63" spans="1:9" x14ac:dyDescent="0.25">
      <c r="A63" s="5">
        <v>1</v>
      </c>
      <c r="B63" s="1" t="s">
        <v>54</v>
      </c>
      <c r="C63" s="12" t="s">
        <v>771</v>
      </c>
      <c r="D63" s="1" t="s">
        <v>278</v>
      </c>
      <c r="E63" s="13" t="s">
        <v>1389</v>
      </c>
      <c r="F63" s="2">
        <v>500</v>
      </c>
      <c r="G63" s="3">
        <f t="shared" si="1"/>
        <v>430</v>
      </c>
      <c r="H63" s="4">
        <f t="shared" si="2"/>
        <v>535</v>
      </c>
      <c r="I63" s="23" t="str">
        <f t="shared" si="0"/>
        <v>CHEVAL BLANC 1960</v>
      </c>
    </row>
    <row r="64" spans="1:9" x14ac:dyDescent="0.25">
      <c r="A64" s="5">
        <v>1</v>
      </c>
      <c r="B64" s="1" t="s">
        <v>55</v>
      </c>
      <c r="C64" s="12" t="s">
        <v>772</v>
      </c>
      <c r="D64" s="1" t="s">
        <v>279</v>
      </c>
      <c r="E64" s="16" t="s">
        <v>1390</v>
      </c>
      <c r="F64" s="2">
        <v>300</v>
      </c>
      <c r="G64" s="3">
        <f t="shared" si="1"/>
        <v>258</v>
      </c>
      <c r="H64" s="4">
        <f t="shared" si="2"/>
        <v>321</v>
      </c>
      <c r="I64" s="23" t="str">
        <f t="shared" si="0"/>
        <v>MG LATOUR POMEROL 1990</v>
      </c>
    </row>
    <row r="65" spans="1:9" x14ac:dyDescent="0.25">
      <c r="A65" s="5">
        <v>2</v>
      </c>
      <c r="B65" s="1" t="s">
        <v>56</v>
      </c>
      <c r="C65" s="12" t="s">
        <v>773</v>
      </c>
      <c r="D65" s="1" t="s">
        <v>280</v>
      </c>
      <c r="E65" s="13" t="s">
        <v>1389</v>
      </c>
      <c r="F65" s="2">
        <v>800</v>
      </c>
      <c r="G65" s="3">
        <f t="shared" si="1"/>
        <v>688</v>
      </c>
      <c r="H65" s="4">
        <f t="shared" si="2"/>
        <v>856</v>
      </c>
      <c r="I65" s="23" t="str">
        <f t="shared" si="0"/>
        <v>LAFITE ROTHSCHILD 1937</v>
      </c>
    </row>
    <row r="66" spans="1:9" x14ac:dyDescent="0.25">
      <c r="A66" s="5">
        <v>8</v>
      </c>
      <c r="B66" s="1" t="s">
        <v>57</v>
      </c>
      <c r="C66" s="12" t="s">
        <v>774</v>
      </c>
      <c r="D66" s="1" t="s">
        <v>270</v>
      </c>
      <c r="E66" s="13" t="s">
        <v>1389</v>
      </c>
      <c r="F66" s="2">
        <v>550</v>
      </c>
      <c r="G66" s="3">
        <f t="shared" si="1"/>
        <v>473</v>
      </c>
      <c r="H66" s="4">
        <f t="shared" si="2"/>
        <v>588.5</v>
      </c>
      <c r="I66" s="23" t="str">
        <f t="shared" si="0"/>
        <v>HERMITAGE CHAPELLE 1973</v>
      </c>
    </row>
    <row r="67" spans="1:9" x14ac:dyDescent="0.25">
      <c r="A67" s="5">
        <v>6</v>
      </c>
      <c r="B67" s="1" t="s">
        <v>58</v>
      </c>
      <c r="C67" s="12" t="s">
        <v>775</v>
      </c>
      <c r="D67" s="1" t="s">
        <v>252</v>
      </c>
      <c r="E67" s="13" t="s">
        <v>1389</v>
      </c>
      <c r="F67" s="2">
        <v>740</v>
      </c>
      <c r="G67" s="3">
        <f t="shared" si="1"/>
        <v>636.4</v>
      </c>
      <c r="H67" s="4">
        <f t="shared" si="2"/>
        <v>791.80000000000007</v>
      </c>
      <c r="I67" s="23" t="str">
        <f t="shared" ref="I67:I130" si="3">HYPERLINK(C67,B67)</f>
        <v>LATOUR 1952</v>
      </c>
    </row>
    <row r="68" spans="1:9" x14ac:dyDescent="0.25">
      <c r="A68" s="5">
        <v>4</v>
      </c>
      <c r="B68" s="1" t="s">
        <v>59</v>
      </c>
      <c r="C68" s="12" t="s">
        <v>776</v>
      </c>
      <c r="D68" s="1" t="s">
        <v>252</v>
      </c>
      <c r="E68" s="13" t="s">
        <v>1389</v>
      </c>
      <c r="F68" s="2">
        <v>900</v>
      </c>
      <c r="G68" s="3">
        <f t="shared" si="1"/>
        <v>774</v>
      </c>
      <c r="H68" s="4">
        <f t="shared" si="2"/>
        <v>963</v>
      </c>
      <c r="I68" s="23" t="str">
        <f t="shared" si="3"/>
        <v>LAFITE 1957</v>
      </c>
    </row>
    <row r="69" spans="1:9" x14ac:dyDescent="0.25">
      <c r="A69" s="5">
        <v>4</v>
      </c>
      <c r="B69" s="1" t="s">
        <v>391</v>
      </c>
      <c r="C69" s="12" t="s">
        <v>777</v>
      </c>
      <c r="D69" s="1" t="s">
        <v>1302</v>
      </c>
      <c r="E69" s="13" t="s">
        <v>1389</v>
      </c>
      <c r="F69" s="2">
        <v>1500</v>
      </c>
      <c r="G69" s="3">
        <f t="shared" si="1"/>
        <v>1290</v>
      </c>
      <c r="H69" s="4">
        <f t="shared" si="2"/>
        <v>1605</v>
      </c>
      <c r="I69" s="23" t="str">
        <f t="shared" si="3"/>
        <v>RHUM 3 RIVIERES 1953</v>
      </c>
    </row>
    <row r="70" spans="1:9" x14ac:dyDescent="0.25">
      <c r="A70" s="5">
        <v>1</v>
      </c>
      <c r="B70" s="1" t="s">
        <v>392</v>
      </c>
      <c r="C70" s="12" t="s">
        <v>778</v>
      </c>
      <c r="D70" s="1" t="s">
        <v>1303</v>
      </c>
      <c r="E70" s="13" t="s">
        <v>1389</v>
      </c>
      <c r="F70" s="2">
        <v>900</v>
      </c>
      <c r="G70" s="3">
        <f t="shared" ref="G70:G133" si="4">(F70/100*86)</f>
        <v>774</v>
      </c>
      <c r="H70" s="4">
        <f t="shared" ref="H70:H133" si="5">(F70/100*107)</f>
        <v>963</v>
      </c>
      <c r="I70" s="23" t="str">
        <f t="shared" si="3"/>
        <v>GLENGOYNE 1971 WHISKY</v>
      </c>
    </row>
    <row r="71" spans="1:9" x14ac:dyDescent="0.25">
      <c r="A71" s="5">
        <v>1</v>
      </c>
      <c r="B71" s="1" t="s">
        <v>393</v>
      </c>
      <c r="C71" s="12" t="s">
        <v>779</v>
      </c>
      <c r="D71" s="1" t="s">
        <v>1304</v>
      </c>
      <c r="E71" s="13" t="s">
        <v>1389</v>
      </c>
      <c r="F71" s="2">
        <v>350</v>
      </c>
      <c r="G71" s="3">
        <f t="shared" si="4"/>
        <v>301</v>
      </c>
      <c r="H71" s="4">
        <f t="shared" si="5"/>
        <v>374.5</v>
      </c>
      <c r="I71" s="23" t="str">
        <f t="shared" si="3"/>
        <v>CALVADOS 1965</v>
      </c>
    </row>
    <row r="72" spans="1:9" x14ac:dyDescent="0.25">
      <c r="A72" s="5">
        <v>4</v>
      </c>
      <c r="B72" s="1" t="s">
        <v>60</v>
      </c>
      <c r="C72" s="12" t="s">
        <v>780</v>
      </c>
      <c r="D72" s="1" t="s">
        <v>281</v>
      </c>
      <c r="E72" s="13" t="s">
        <v>1389</v>
      </c>
      <c r="F72" s="2">
        <v>220</v>
      </c>
      <c r="G72" s="3">
        <f t="shared" si="4"/>
        <v>189.20000000000002</v>
      </c>
      <c r="H72" s="4">
        <f t="shared" si="5"/>
        <v>235.4</v>
      </c>
      <c r="I72" s="23" t="str">
        <f t="shared" si="3"/>
        <v>VOUGEOT 1979 FAIVELEY</v>
      </c>
    </row>
    <row r="73" spans="1:9" x14ac:dyDescent="0.25">
      <c r="A73" s="5">
        <v>17</v>
      </c>
      <c r="B73" s="1" t="s">
        <v>61</v>
      </c>
      <c r="C73" s="12" t="s">
        <v>781</v>
      </c>
      <c r="D73" s="1" t="s">
        <v>282</v>
      </c>
      <c r="E73" s="13" t="s">
        <v>1389</v>
      </c>
      <c r="F73" s="2">
        <v>90</v>
      </c>
      <c r="G73" s="3">
        <f t="shared" si="4"/>
        <v>77.400000000000006</v>
      </c>
      <c r="H73" s="4">
        <f t="shared" si="5"/>
        <v>96.3</v>
      </c>
      <c r="I73" s="23" t="str">
        <f t="shared" si="3"/>
        <v>DUHART MILON 2009</v>
      </c>
    </row>
    <row r="74" spans="1:9" x14ac:dyDescent="0.25">
      <c r="A74" s="5">
        <v>11</v>
      </c>
      <c r="B74" s="1" t="s">
        <v>62</v>
      </c>
      <c r="C74" t="s">
        <v>782</v>
      </c>
      <c r="D74" s="1" t="s">
        <v>283</v>
      </c>
      <c r="E74" s="13" t="s">
        <v>1389</v>
      </c>
      <c r="F74" s="2">
        <v>60</v>
      </c>
      <c r="G74" s="3">
        <f t="shared" si="4"/>
        <v>51.6</v>
      </c>
      <c r="H74" s="4">
        <f t="shared" si="5"/>
        <v>64.2</v>
      </c>
      <c r="I74" s="23" t="str">
        <f t="shared" si="3"/>
        <v>COTE ROTIE 1970 JABOULET</v>
      </c>
    </row>
    <row r="75" spans="1:9" x14ac:dyDescent="0.25">
      <c r="A75" s="5">
        <v>8</v>
      </c>
      <c r="B75" s="1" t="s">
        <v>63</v>
      </c>
      <c r="C75" t="s">
        <v>783</v>
      </c>
      <c r="D75" s="1" t="s">
        <v>284</v>
      </c>
      <c r="E75" s="13" t="s">
        <v>1389</v>
      </c>
      <c r="F75" s="2">
        <v>90</v>
      </c>
      <c r="G75" s="3">
        <f t="shared" si="4"/>
        <v>77.400000000000006</v>
      </c>
      <c r="H75" s="4">
        <f t="shared" si="5"/>
        <v>96.3</v>
      </c>
      <c r="I75" s="23" t="str">
        <f t="shared" si="3"/>
        <v xml:space="preserve">CAILLERET 1CRU 1965 </v>
      </c>
    </row>
    <row r="76" spans="1:9" x14ac:dyDescent="0.25">
      <c r="A76" s="5">
        <v>12</v>
      </c>
      <c r="B76" s="1" t="s">
        <v>64</v>
      </c>
      <c r="C76" t="s">
        <v>784</v>
      </c>
      <c r="D76" s="1" t="s">
        <v>285</v>
      </c>
      <c r="E76" s="13" t="s">
        <v>1389</v>
      </c>
      <c r="F76" s="2">
        <v>150</v>
      </c>
      <c r="G76" s="3">
        <f t="shared" si="4"/>
        <v>129</v>
      </c>
      <c r="H76" s="4">
        <f t="shared" si="5"/>
        <v>160.5</v>
      </c>
      <c r="I76" s="23" t="str">
        <f t="shared" si="3"/>
        <v>CORTON CHARLEMAGNE 1981</v>
      </c>
    </row>
    <row r="77" spans="1:9" x14ac:dyDescent="0.25">
      <c r="A77" s="5">
        <v>3</v>
      </c>
      <c r="B77" s="1" t="s">
        <v>65</v>
      </c>
      <c r="C77" t="s">
        <v>785</v>
      </c>
      <c r="D77" s="1" t="s">
        <v>286</v>
      </c>
      <c r="E77" s="13" t="s">
        <v>1389</v>
      </c>
      <c r="F77" s="2">
        <v>150</v>
      </c>
      <c r="G77" s="3">
        <f t="shared" si="4"/>
        <v>129</v>
      </c>
      <c r="H77" s="4">
        <f t="shared" si="5"/>
        <v>160.5</v>
      </c>
      <c r="I77" s="23" t="str">
        <f t="shared" si="3"/>
        <v>CHASSAGNE MONTRACHET 1937</v>
      </c>
    </row>
    <row r="78" spans="1:9" x14ac:dyDescent="0.25">
      <c r="A78" s="5">
        <v>48</v>
      </c>
      <c r="B78" s="1" t="s">
        <v>66</v>
      </c>
      <c r="C78" t="s">
        <v>786</v>
      </c>
      <c r="D78" s="1" t="s">
        <v>287</v>
      </c>
      <c r="E78" s="13" t="s">
        <v>1389</v>
      </c>
      <c r="F78" s="2">
        <v>80</v>
      </c>
      <c r="G78" s="3">
        <f t="shared" si="4"/>
        <v>68.8</v>
      </c>
      <c r="H78" s="4">
        <f t="shared" si="5"/>
        <v>85.600000000000009</v>
      </c>
      <c r="I78" s="23" t="str">
        <f t="shared" si="3"/>
        <v>CLOS VOUGEOT 1972</v>
      </c>
    </row>
    <row r="79" spans="1:9" x14ac:dyDescent="0.25">
      <c r="A79" s="5">
        <v>24</v>
      </c>
      <c r="B79" s="1" t="s">
        <v>67</v>
      </c>
      <c r="C79" t="s">
        <v>787</v>
      </c>
      <c r="D79" s="1" t="s">
        <v>288</v>
      </c>
      <c r="E79" s="13" t="s">
        <v>1389</v>
      </c>
      <c r="F79" s="2">
        <v>240</v>
      </c>
      <c r="G79" s="3">
        <f t="shared" si="4"/>
        <v>206.4</v>
      </c>
      <c r="H79" s="4">
        <f t="shared" si="5"/>
        <v>256.8</v>
      </c>
      <c r="I79" s="23" t="str">
        <f t="shared" si="3"/>
        <v>VOLNAY 1971 CLOS DES CHÊNES</v>
      </c>
    </row>
    <row r="80" spans="1:9" x14ac:dyDescent="0.25">
      <c r="A80" s="5">
        <v>12</v>
      </c>
      <c r="B80" s="1" t="s">
        <v>68</v>
      </c>
      <c r="C80" t="s">
        <v>788</v>
      </c>
      <c r="D80" s="1" t="s">
        <v>289</v>
      </c>
      <c r="E80" s="13" t="s">
        <v>1389</v>
      </c>
      <c r="F80" s="2">
        <v>80</v>
      </c>
      <c r="G80" s="3">
        <f t="shared" si="4"/>
        <v>68.8</v>
      </c>
      <c r="H80" s="4">
        <f t="shared" si="5"/>
        <v>85.600000000000009</v>
      </c>
      <c r="I80" s="23" t="str">
        <f t="shared" si="3"/>
        <v>CHARIOT D'OR 1978 JURA</v>
      </c>
    </row>
    <row r="81" spans="1:9" x14ac:dyDescent="0.25">
      <c r="A81" s="5">
        <v>7</v>
      </c>
      <c r="B81" s="1" t="s">
        <v>69</v>
      </c>
      <c r="C81" t="s">
        <v>789</v>
      </c>
      <c r="D81" s="1" t="s">
        <v>290</v>
      </c>
      <c r="E81" s="13" t="s">
        <v>1389</v>
      </c>
      <c r="F81" s="2">
        <v>180</v>
      </c>
      <c r="G81" s="3">
        <f t="shared" si="4"/>
        <v>154.80000000000001</v>
      </c>
      <c r="H81" s="4">
        <f t="shared" si="5"/>
        <v>192.6</v>
      </c>
      <c r="I81" s="23" t="str">
        <f t="shared" si="3"/>
        <v>CHAMBOLLE  CHARMES 1966</v>
      </c>
    </row>
    <row r="82" spans="1:9" x14ac:dyDescent="0.25">
      <c r="A82" s="5">
        <v>10</v>
      </c>
      <c r="B82" s="1" t="s">
        <v>70</v>
      </c>
      <c r="C82" t="s">
        <v>790</v>
      </c>
      <c r="D82" s="1" t="s">
        <v>291</v>
      </c>
      <c r="E82" s="13" t="s">
        <v>1389</v>
      </c>
      <c r="F82" s="2">
        <v>90</v>
      </c>
      <c r="G82" s="3">
        <f t="shared" si="4"/>
        <v>77.400000000000006</v>
      </c>
      <c r="H82" s="4">
        <f t="shared" si="5"/>
        <v>96.3</v>
      </c>
      <c r="I82" s="23" t="str">
        <f t="shared" si="3"/>
        <v>NUITS SAINT GEORGES 1969</v>
      </c>
    </row>
    <row r="83" spans="1:9" x14ac:dyDescent="0.25">
      <c r="A83" s="5">
        <v>24</v>
      </c>
      <c r="B83" s="1" t="s">
        <v>71</v>
      </c>
      <c r="C83" t="s">
        <v>791</v>
      </c>
      <c r="D83" s="1"/>
      <c r="E83" s="13" t="s">
        <v>1389</v>
      </c>
      <c r="F83" s="2">
        <v>80</v>
      </c>
      <c r="G83" s="3">
        <f t="shared" si="4"/>
        <v>68.8</v>
      </c>
      <c r="H83" s="4">
        <f t="shared" si="5"/>
        <v>85.600000000000009</v>
      </c>
      <c r="I83" s="23" t="str">
        <f t="shared" si="3"/>
        <v>TOUR PIN FIGEAC 1940</v>
      </c>
    </row>
    <row r="84" spans="1:9" x14ac:dyDescent="0.25">
      <c r="A84" s="5">
        <v>1</v>
      </c>
      <c r="B84" s="1" t="s">
        <v>72</v>
      </c>
      <c r="C84" t="s">
        <v>792</v>
      </c>
      <c r="D84" s="1" t="s">
        <v>72</v>
      </c>
      <c r="E84" s="13" t="s">
        <v>1389</v>
      </c>
      <c r="F84" s="2">
        <v>900</v>
      </c>
      <c r="G84" s="3">
        <f t="shared" si="4"/>
        <v>774</v>
      </c>
      <c r="H84" s="4">
        <f t="shared" si="5"/>
        <v>963</v>
      </c>
      <c r="I84" s="23" t="str">
        <f t="shared" si="3"/>
        <v>RICHEBOURG 1969 GROS</v>
      </c>
    </row>
    <row r="85" spans="1:9" x14ac:dyDescent="0.25">
      <c r="A85" s="5">
        <v>1</v>
      </c>
      <c r="B85" s="1" t="s">
        <v>73</v>
      </c>
      <c r="C85" t="s">
        <v>793</v>
      </c>
      <c r="D85" s="1" t="s">
        <v>288</v>
      </c>
      <c r="E85" s="13" t="s">
        <v>1389</v>
      </c>
      <c r="F85" s="2">
        <v>180</v>
      </c>
      <c r="G85" s="3">
        <f t="shared" si="4"/>
        <v>154.80000000000001</v>
      </c>
      <c r="H85" s="4">
        <f t="shared" si="5"/>
        <v>192.6</v>
      </c>
      <c r="I85" s="23" t="str">
        <f t="shared" si="3"/>
        <v>CLOS DES MOUCHES 1953</v>
      </c>
    </row>
    <row r="86" spans="1:9" x14ac:dyDescent="0.25">
      <c r="A86" s="5">
        <v>1</v>
      </c>
      <c r="B86" s="1" t="s">
        <v>394</v>
      </c>
      <c r="C86" t="s">
        <v>794</v>
      </c>
      <c r="D86" s="1" t="s">
        <v>1305</v>
      </c>
      <c r="E86" s="16" t="s">
        <v>1390</v>
      </c>
      <c r="F86" s="2">
        <v>550</v>
      </c>
      <c r="G86" s="3">
        <f t="shared" si="4"/>
        <v>473</v>
      </c>
      <c r="H86" s="4">
        <f t="shared" si="5"/>
        <v>588.5</v>
      </c>
      <c r="I86" s="23" t="str">
        <f t="shared" si="3"/>
        <v>ARMAGNAC 1959 MAGNUM</v>
      </c>
    </row>
    <row r="87" spans="1:9" x14ac:dyDescent="0.25">
      <c r="A87" s="5">
        <v>6</v>
      </c>
      <c r="B87" s="1" t="s">
        <v>395</v>
      </c>
      <c r="C87" t="s">
        <v>795</v>
      </c>
      <c r="D87" s="1" t="s">
        <v>1306</v>
      </c>
      <c r="E87" s="13" t="s">
        <v>387</v>
      </c>
      <c r="F87" s="2">
        <v>70</v>
      </c>
      <c r="G87" s="3">
        <f t="shared" si="4"/>
        <v>60.199999999999996</v>
      </c>
      <c r="H87" s="4">
        <f t="shared" si="5"/>
        <v>74.899999999999991</v>
      </c>
      <c r="I87" s="23" t="str">
        <f t="shared" si="3"/>
        <v>CANTENAC 1955</v>
      </c>
    </row>
    <row r="88" spans="1:9" x14ac:dyDescent="0.25">
      <c r="A88" s="5">
        <v>1</v>
      </c>
      <c r="B88" s="1" t="s">
        <v>74</v>
      </c>
      <c r="C88" t="s">
        <v>796</v>
      </c>
      <c r="D88" s="1" t="s">
        <v>252</v>
      </c>
      <c r="E88" s="13" t="s">
        <v>1389</v>
      </c>
      <c r="F88" s="2">
        <v>750</v>
      </c>
      <c r="G88" s="3">
        <f t="shared" si="4"/>
        <v>645</v>
      </c>
      <c r="H88" s="4">
        <f t="shared" si="5"/>
        <v>802.5</v>
      </c>
      <c r="I88" s="23" t="str">
        <f t="shared" si="3"/>
        <v>LATOUR 1937</v>
      </c>
    </row>
    <row r="89" spans="1:9" x14ac:dyDescent="0.25">
      <c r="A89" s="5">
        <v>2</v>
      </c>
      <c r="B89" s="1" t="s">
        <v>75</v>
      </c>
      <c r="C89" t="s">
        <v>797</v>
      </c>
      <c r="D89" s="1" t="s">
        <v>259</v>
      </c>
      <c r="E89" s="13" t="s">
        <v>1389</v>
      </c>
      <c r="F89" s="2">
        <v>1100</v>
      </c>
      <c r="G89" s="3">
        <f t="shared" si="4"/>
        <v>946</v>
      </c>
      <c r="H89" s="4">
        <f t="shared" si="5"/>
        <v>1177</v>
      </c>
      <c r="I89" s="23" t="str">
        <f t="shared" si="3"/>
        <v>YQUEM 1950</v>
      </c>
    </row>
    <row r="90" spans="1:9" x14ac:dyDescent="0.25">
      <c r="A90" s="5">
        <v>2</v>
      </c>
      <c r="B90" s="1" t="s">
        <v>76</v>
      </c>
      <c r="C90" t="s">
        <v>798</v>
      </c>
      <c r="D90" s="1" t="s">
        <v>292</v>
      </c>
      <c r="E90" s="13" t="s">
        <v>1389</v>
      </c>
      <c r="F90" s="2">
        <v>90</v>
      </c>
      <c r="G90" s="3">
        <f t="shared" si="4"/>
        <v>77.400000000000006</v>
      </c>
      <c r="H90" s="4">
        <f t="shared" si="5"/>
        <v>96.3</v>
      </c>
      <c r="I90" s="23" t="str">
        <f t="shared" si="3"/>
        <v>BEAUSEJOUR DUFFAU 1995</v>
      </c>
    </row>
    <row r="91" spans="1:9" x14ac:dyDescent="0.25">
      <c r="A91" s="5">
        <v>14</v>
      </c>
      <c r="B91" s="1" t="s">
        <v>77</v>
      </c>
      <c r="C91" t="s">
        <v>799</v>
      </c>
      <c r="D91" s="1" t="s">
        <v>293</v>
      </c>
      <c r="E91" s="13" t="s">
        <v>1389</v>
      </c>
      <c r="F91" s="2">
        <v>480</v>
      </c>
      <c r="G91" s="3">
        <f t="shared" si="4"/>
        <v>412.8</v>
      </c>
      <c r="H91" s="4">
        <f t="shared" si="5"/>
        <v>513.6</v>
      </c>
      <c r="I91" s="23" t="str">
        <f t="shared" si="3"/>
        <v>MISSION HAUT BRION 1960</v>
      </c>
    </row>
    <row r="92" spans="1:9" x14ac:dyDescent="0.25">
      <c r="A92" s="5">
        <v>3</v>
      </c>
      <c r="B92" s="1" t="s">
        <v>78</v>
      </c>
      <c r="C92" t="s">
        <v>800</v>
      </c>
      <c r="D92" s="1" t="s">
        <v>294</v>
      </c>
      <c r="E92" s="13" t="s">
        <v>1389</v>
      </c>
      <c r="F92" s="2">
        <v>240</v>
      </c>
      <c r="G92" s="3">
        <f t="shared" si="4"/>
        <v>206.4</v>
      </c>
      <c r="H92" s="4">
        <f t="shared" si="5"/>
        <v>256.8</v>
      </c>
      <c r="I92" s="23" t="str">
        <f t="shared" si="3"/>
        <v>BATARD MONTRACHET 1987</v>
      </c>
    </row>
    <row r="93" spans="1:9" x14ac:dyDescent="0.25">
      <c r="A93" s="5">
        <v>3</v>
      </c>
      <c r="B93" s="1" t="s">
        <v>79</v>
      </c>
      <c r="C93" t="s">
        <v>801</v>
      </c>
      <c r="D93" s="1" t="s">
        <v>295</v>
      </c>
      <c r="E93" s="13" t="s">
        <v>1389</v>
      </c>
      <c r="F93" s="2">
        <v>400</v>
      </c>
      <c r="G93" s="3">
        <f t="shared" si="4"/>
        <v>344</v>
      </c>
      <c r="H93" s="4">
        <f t="shared" si="5"/>
        <v>428</v>
      </c>
      <c r="I93" s="23" t="str">
        <f t="shared" si="3"/>
        <v>YQUEM 1969</v>
      </c>
    </row>
    <row r="94" spans="1:9" x14ac:dyDescent="0.25">
      <c r="A94" s="5">
        <v>1</v>
      </c>
      <c r="B94" s="1" t="s">
        <v>80</v>
      </c>
      <c r="C94" t="s">
        <v>802</v>
      </c>
      <c r="D94" s="1" t="s">
        <v>296</v>
      </c>
      <c r="E94" s="16" t="s">
        <v>1390</v>
      </c>
      <c r="F94" s="2">
        <v>250</v>
      </c>
      <c r="G94" s="3">
        <f t="shared" si="4"/>
        <v>215</v>
      </c>
      <c r="H94" s="4">
        <f t="shared" si="5"/>
        <v>267.5</v>
      </c>
      <c r="I94" s="23" t="str">
        <f t="shared" si="3"/>
        <v>BATARD MONTRACHET 1995</v>
      </c>
    </row>
    <row r="95" spans="1:9" x14ac:dyDescent="0.25">
      <c r="A95" s="5">
        <v>1</v>
      </c>
      <c r="B95" s="1" t="s">
        <v>396</v>
      </c>
      <c r="C95" t="s">
        <v>803</v>
      </c>
      <c r="D95" s="1"/>
      <c r="E95" s="13" t="s">
        <v>1389</v>
      </c>
      <c r="F95" s="2">
        <v>100</v>
      </c>
      <c r="G95" s="3">
        <f t="shared" si="4"/>
        <v>86</v>
      </c>
      <c r="H95" s="4">
        <f t="shared" si="5"/>
        <v>107</v>
      </c>
      <c r="I95" s="23" t="str">
        <f t="shared" si="3"/>
        <v>ARMAGNAC ROBLOT</v>
      </c>
    </row>
    <row r="96" spans="1:9" x14ac:dyDescent="0.25">
      <c r="A96" s="5">
        <v>1</v>
      </c>
      <c r="B96" s="1" t="s">
        <v>397</v>
      </c>
      <c r="C96" t="s">
        <v>804</v>
      </c>
      <c r="D96" s="1"/>
      <c r="E96" s="13" t="s">
        <v>1389</v>
      </c>
      <c r="F96" s="2">
        <v>100</v>
      </c>
      <c r="G96" s="3">
        <f t="shared" si="4"/>
        <v>86</v>
      </c>
      <c r="H96" s="4">
        <f t="shared" si="5"/>
        <v>107</v>
      </c>
      <c r="I96" s="23" t="str">
        <f t="shared" si="3"/>
        <v>FINE ARMAGNAC RYST</v>
      </c>
    </row>
    <row r="97" spans="1:9" x14ac:dyDescent="0.25">
      <c r="A97" s="5">
        <v>1</v>
      </c>
      <c r="B97" s="1" t="s">
        <v>81</v>
      </c>
      <c r="C97" t="s">
        <v>805</v>
      </c>
      <c r="D97" s="1" t="s">
        <v>297</v>
      </c>
      <c r="E97" s="13" t="s">
        <v>1389</v>
      </c>
      <c r="F97" s="2">
        <v>140</v>
      </c>
      <c r="G97" s="3">
        <f t="shared" si="4"/>
        <v>120.39999999999999</v>
      </c>
      <c r="H97" s="4">
        <f t="shared" si="5"/>
        <v>149.79999999999998</v>
      </c>
      <c r="I97" s="23" t="str">
        <f t="shared" si="3"/>
        <v>CORTON 1973 VIENOT</v>
      </c>
    </row>
    <row r="98" spans="1:9" x14ac:dyDescent="0.25">
      <c r="A98" s="5">
        <v>1</v>
      </c>
      <c r="B98" s="1" t="s">
        <v>82</v>
      </c>
      <c r="C98" t="s">
        <v>806</v>
      </c>
      <c r="D98" s="1" t="s">
        <v>298</v>
      </c>
      <c r="E98" s="13" t="s">
        <v>1389</v>
      </c>
      <c r="F98" s="2">
        <v>180</v>
      </c>
      <c r="G98" s="3">
        <f t="shared" si="4"/>
        <v>154.80000000000001</v>
      </c>
      <c r="H98" s="4">
        <f t="shared" si="5"/>
        <v>192.6</v>
      </c>
      <c r="I98" s="23" t="str">
        <f t="shared" si="3"/>
        <v>BEAUNE 1966 VIENOT</v>
      </c>
    </row>
    <row r="99" spans="1:9" x14ac:dyDescent="0.25">
      <c r="A99" s="5">
        <v>1</v>
      </c>
      <c r="B99" s="1" t="s">
        <v>83</v>
      </c>
      <c r="C99" t="s">
        <v>807</v>
      </c>
      <c r="D99" s="1" t="s">
        <v>299</v>
      </c>
      <c r="E99" s="13" t="s">
        <v>1389</v>
      </c>
      <c r="F99" s="2">
        <v>350</v>
      </c>
      <c r="G99" s="3">
        <f t="shared" si="4"/>
        <v>301</v>
      </c>
      <c r="H99" s="4">
        <f t="shared" si="5"/>
        <v>374.5</v>
      </c>
      <c r="I99" s="23" t="str">
        <f t="shared" si="3"/>
        <v>NSG 1955 VIENOT</v>
      </c>
    </row>
    <row r="100" spans="1:9" x14ac:dyDescent="0.25">
      <c r="A100" s="5">
        <v>1</v>
      </c>
      <c r="B100" s="1" t="s">
        <v>84</v>
      </c>
      <c r="C100" t="s">
        <v>808</v>
      </c>
      <c r="D100" s="1" t="s">
        <v>300</v>
      </c>
      <c r="E100" s="13" t="s">
        <v>1389</v>
      </c>
      <c r="F100" s="2">
        <v>150</v>
      </c>
      <c r="G100" s="3">
        <f t="shared" si="4"/>
        <v>129</v>
      </c>
      <c r="H100" s="4">
        <f t="shared" si="5"/>
        <v>160.5</v>
      </c>
      <c r="I100" s="23" t="str">
        <f t="shared" si="3"/>
        <v>CLOS DE BEZE 1974 VIENOT</v>
      </c>
    </row>
    <row r="101" spans="1:9" x14ac:dyDescent="0.25">
      <c r="A101" s="5">
        <v>1</v>
      </c>
      <c r="B101" s="1" t="s">
        <v>85</v>
      </c>
      <c r="C101" t="s">
        <v>809</v>
      </c>
      <c r="D101" s="1" t="s">
        <v>259</v>
      </c>
      <c r="E101" s="13" t="s">
        <v>1389</v>
      </c>
      <c r="F101" s="2">
        <v>750</v>
      </c>
      <c r="G101" s="3">
        <f t="shared" si="4"/>
        <v>645</v>
      </c>
      <c r="H101" s="4">
        <f t="shared" si="5"/>
        <v>802.5</v>
      </c>
      <c r="I101" s="23" t="str">
        <f t="shared" si="3"/>
        <v>YQUEM 1965</v>
      </c>
    </row>
    <row r="102" spans="1:9" x14ac:dyDescent="0.25">
      <c r="A102" s="5">
        <v>1</v>
      </c>
      <c r="B102" s="1" t="s">
        <v>86</v>
      </c>
      <c r="C102" t="s">
        <v>810</v>
      </c>
      <c r="D102" s="1" t="s">
        <v>295</v>
      </c>
      <c r="E102" s="13" t="s">
        <v>1389</v>
      </c>
      <c r="F102" s="2">
        <v>1250</v>
      </c>
      <c r="G102" s="3">
        <f t="shared" si="4"/>
        <v>1075</v>
      </c>
      <c r="H102" s="4">
        <f t="shared" si="5"/>
        <v>1337.5</v>
      </c>
      <c r="I102" s="23" t="str">
        <f t="shared" si="3"/>
        <v>YQUEM 1944</v>
      </c>
    </row>
    <row r="103" spans="1:9" x14ac:dyDescent="0.25">
      <c r="A103" s="5">
        <v>1</v>
      </c>
      <c r="B103" s="1" t="s">
        <v>87</v>
      </c>
      <c r="C103" t="s">
        <v>811</v>
      </c>
      <c r="D103" s="1" t="s">
        <v>259</v>
      </c>
      <c r="E103" s="13" t="s">
        <v>1389</v>
      </c>
      <c r="F103" s="2">
        <v>950</v>
      </c>
      <c r="G103" s="3">
        <f t="shared" si="4"/>
        <v>817</v>
      </c>
      <c r="H103" s="4">
        <f t="shared" si="5"/>
        <v>1016.5</v>
      </c>
      <c r="I103" s="23" t="str">
        <f t="shared" si="3"/>
        <v>YQUEM 1943</v>
      </c>
    </row>
    <row r="104" spans="1:9" x14ac:dyDescent="0.25">
      <c r="A104" s="5">
        <v>2</v>
      </c>
      <c r="B104" s="1" t="s">
        <v>88</v>
      </c>
      <c r="C104" t="s">
        <v>812</v>
      </c>
      <c r="D104" s="1" t="s">
        <v>259</v>
      </c>
      <c r="E104" s="13" t="s">
        <v>1389</v>
      </c>
      <c r="F104" s="2">
        <v>880</v>
      </c>
      <c r="G104" s="3">
        <f t="shared" si="4"/>
        <v>756.80000000000007</v>
      </c>
      <c r="H104" s="4">
        <f t="shared" si="5"/>
        <v>941.6</v>
      </c>
      <c r="I104" s="23" t="str">
        <f t="shared" si="3"/>
        <v>YQUEM 1942</v>
      </c>
    </row>
    <row r="105" spans="1:9" x14ac:dyDescent="0.25">
      <c r="A105" s="5">
        <v>1</v>
      </c>
      <c r="B105" s="1" t="s">
        <v>89</v>
      </c>
      <c r="C105" t="s">
        <v>813</v>
      </c>
      <c r="D105" s="1" t="s">
        <v>259</v>
      </c>
      <c r="E105" s="13" t="s">
        <v>1389</v>
      </c>
      <c r="F105" s="2">
        <v>1800</v>
      </c>
      <c r="G105" s="3">
        <f t="shared" si="4"/>
        <v>1548</v>
      </c>
      <c r="H105" s="4">
        <f t="shared" si="5"/>
        <v>1926</v>
      </c>
      <c r="I105" s="23" t="str">
        <f t="shared" si="3"/>
        <v>YQUEM 1935</v>
      </c>
    </row>
    <row r="106" spans="1:9" x14ac:dyDescent="0.25">
      <c r="A106" s="5">
        <v>2</v>
      </c>
      <c r="B106" s="1" t="s">
        <v>90</v>
      </c>
      <c r="C106" t="s">
        <v>814</v>
      </c>
      <c r="D106" s="1" t="s">
        <v>297</v>
      </c>
      <c r="E106" s="13" t="s">
        <v>1389</v>
      </c>
      <c r="F106" s="2">
        <v>300</v>
      </c>
      <c r="G106" s="3">
        <f t="shared" si="4"/>
        <v>258</v>
      </c>
      <c r="H106" s="4">
        <f t="shared" si="5"/>
        <v>321</v>
      </c>
      <c r="I106" s="23" t="str">
        <f t="shared" si="3"/>
        <v>CORTON 1959 VIENOT</v>
      </c>
    </row>
    <row r="107" spans="1:9" x14ac:dyDescent="0.25">
      <c r="A107" s="5">
        <v>3</v>
      </c>
      <c r="B107" s="1" t="s">
        <v>91</v>
      </c>
      <c r="C107" t="s">
        <v>815</v>
      </c>
      <c r="D107" s="1" t="s">
        <v>297</v>
      </c>
      <c r="E107" s="13" t="s">
        <v>1389</v>
      </c>
      <c r="F107" s="2">
        <v>350</v>
      </c>
      <c r="G107" s="3">
        <f t="shared" si="4"/>
        <v>301</v>
      </c>
      <c r="H107" s="4">
        <f t="shared" si="5"/>
        <v>374.5</v>
      </c>
      <c r="I107" s="23" t="str">
        <f t="shared" si="3"/>
        <v>CLOS VOUGEOT 1961 VIENOT</v>
      </c>
    </row>
    <row r="108" spans="1:9" x14ac:dyDescent="0.25">
      <c r="A108" s="5">
        <v>2</v>
      </c>
      <c r="B108" s="1" t="s">
        <v>92</v>
      </c>
      <c r="C108" t="s">
        <v>816</v>
      </c>
      <c r="D108" s="1" t="s">
        <v>297</v>
      </c>
      <c r="E108" s="13" t="s">
        <v>1389</v>
      </c>
      <c r="F108" s="2">
        <v>290</v>
      </c>
      <c r="G108" s="3">
        <f t="shared" si="4"/>
        <v>249.4</v>
      </c>
      <c r="H108" s="4">
        <f t="shared" si="5"/>
        <v>310.3</v>
      </c>
      <c r="I108" s="23" t="str">
        <f t="shared" si="3"/>
        <v>CORTON 1961 VIENOT</v>
      </c>
    </row>
    <row r="109" spans="1:9" x14ac:dyDescent="0.25">
      <c r="A109" s="5">
        <v>2</v>
      </c>
      <c r="B109" s="1" t="s">
        <v>93</v>
      </c>
      <c r="C109" t="s">
        <v>817</v>
      </c>
      <c r="D109" s="1" t="s">
        <v>297</v>
      </c>
      <c r="E109" s="13" t="s">
        <v>1389</v>
      </c>
      <c r="F109" s="2">
        <v>590</v>
      </c>
      <c r="G109" s="3">
        <f t="shared" si="4"/>
        <v>507.40000000000003</v>
      </c>
      <c r="H109" s="4">
        <f t="shared" si="5"/>
        <v>631.30000000000007</v>
      </c>
      <c r="I109" s="23" t="str">
        <f t="shared" si="3"/>
        <v>CLOS DE BEZE 1959 VIENOT</v>
      </c>
    </row>
    <row r="110" spans="1:9" x14ac:dyDescent="0.25">
      <c r="A110" s="5">
        <v>3</v>
      </c>
      <c r="B110" s="1" t="s">
        <v>94</v>
      </c>
      <c r="C110" t="s">
        <v>818</v>
      </c>
      <c r="D110" s="1" t="s">
        <v>297</v>
      </c>
      <c r="E110" s="13" t="s">
        <v>1389</v>
      </c>
      <c r="F110" s="2">
        <v>140</v>
      </c>
      <c r="G110" s="3">
        <f t="shared" si="4"/>
        <v>120.39999999999999</v>
      </c>
      <c r="H110" s="4">
        <f t="shared" si="5"/>
        <v>149.79999999999998</v>
      </c>
      <c r="I110" s="23" t="str">
        <f t="shared" si="3"/>
        <v>CHARMES 1CRU 1980 VIENOT</v>
      </c>
    </row>
    <row r="111" spans="1:9" x14ac:dyDescent="0.25">
      <c r="A111" s="5">
        <v>8</v>
      </c>
      <c r="B111" s="1" t="s">
        <v>95</v>
      </c>
      <c r="C111" t="s">
        <v>819</v>
      </c>
      <c r="D111" s="1" t="s">
        <v>297</v>
      </c>
      <c r="E111" s="13" t="s">
        <v>1389</v>
      </c>
      <c r="F111" s="2">
        <v>120</v>
      </c>
      <c r="G111" s="3">
        <f t="shared" si="4"/>
        <v>103.2</v>
      </c>
      <c r="H111" s="4">
        <f t="shared" si="5"/>
        <v>128.4</v>
      </c>
      <c r="I111" s="23" t="str">
        <f t="shared" si="3"/>
        <v>POMMARD 1967 VIENOT</v>
      </c>
    </row>
    <row r="112" spans="1:9" x14ac:dyDescent="0.25">
      <c r="A112" s="5">
        <v>6</v>
      </c>
      <c r="B112" s="1" t="s">
        <v>96</v>
      </c>
      <c r="C112" t="s">
        <v>820</v>
      </c>
      <c r="D112" s="1" t="s">
        <v>267</v>
      </c>
      <c r="E112" s="13" t="s">
        <v>1389</v>
      </c>
      <c r="F112" s="2">
        <v>400</v>
      </c>
      <c r="G112" s="3">
        <f t="shared" si="4"/>
        <v>344</v>
      </c>
      <c r="H112" s="4">
        <f t="shared" si="5"/>
        <v>428</v>
      </c>
      <c r="I112" s="23" t="str">
        <f t="shared" si="3"/>
        <v>MARGAUX 1964</v>
      </c>
    </row>
    <row r="113" spans="1:9" x14ac:dyDescent="0.25">
      <c r="A113" s="5">
        <v>1</v>
      </c>
      <c r="B113" s="1" t="s">
        <v>398</v>
      </c>
      <c r="C113" t="s">
        <v>821</v>
      </c>
      <c r="D113" s="1" t="s">
        <v>1307</v>
      </c>
      <c r="E113" s="13" t="s">
        <v>1389</v>
      </c>
      <c r="F113" s="2">
        <v>900</v>
      </c>
      <c r="G113" s="3">
        <f t="shared" si="4"/>
        <v>774</v>
      </c>
      <c r="H113" s="4">
        <f t="shared" si="5"/>
        <v>963</v>
      </c>
      <c r="I113" s="23" t="str">
        <f t="shared" si="3"/>
        <v>MOUTON 1956 Half</v>
      </c>
    </row>
    <row r="114" spans="1:9" x14ac:dyDescent="0.25">
      <c r="A114" s="5">
        <v>6</v>
      </c>
      <c r="B114" s="1" t="s">
        <v>97</v>
      </c>
      <c r="C114" t="s">
        <v>822</v>
      </c>
      <c r="D114" s="1" t="s">
        <v>301</v>
      </c>
      <c r="E114" s="13" t="s">
        <v>1389</v>
      </c>
      <c r="F114" s="2">
        <v>140</v>
      </c>
      <c r="G114" s="3">
        <f t="shared" si="4"/>
        <v>120.39999999999999</v>
      </c>
      <c r="H114" s="4">
        <f t="shared" si="5"/>
        <v>149.79999999999998</v>
      </c>
      <c r="I114" s="23" t="str">
        <f t="shared" si="3"/>
        <v>NUITS 1CRU 1976</v>
      </c>
    </row>
    <row r="115" spans="1:9" x14ac:dyDescent="0.25">
      <c r="A115" s="5">
        <v>6</v>
      </c>
      <c r="B115" s="1" t="s">
        <v>98</v>
      </c>
      <c r="C115" t="s">
        <v>823</v>
      </c>
      <c r="D115" s="1" t="s">
        <v>302</v>
      </c>
      <c r="E115" s="13" t="s">
        <v>1389</v>
      </c>
      <c r="F115" s="2">
        <v>140</v>
      </c>
      <c r="G115" s="3">
        <f t="shared" si="4"/>
        <v>120.39999999999999</v>
      </c>
      <c r="H115" s="4">
        <f t="shared" si="5"/>
        <v>149.79999999999998</v>
      </c>
      <c r="I115" s="23" t="str">
        <f t="shared" si="3"/>
        <v>VOLNAY SANTENOTS 1976</v>
      </c>
    </row>
    <row r="116" spans="1:9" x14ac:dyDescent="0.25">
      <c r="A116" s="5">
        <v>1</v>
      </c>
      <c r="B116" s="1" t="s">
        <v>99</v>
      </c>
      <c r="C116" t="s">
        <v>824</v>
      </c>
      <c r="D116" s="1" t="s">
        <v>303</v>
      </c>
      <c r="E116" s="13" t="s">
        <v>1389</v>
      </c>
      <c r="F116" s="2">
        <v>4500</v>
      </c>
      <c r="G116" s="3">
        <f t="shared" si="4"/>
        <v>3870</v>
      </c>
      <c r="H116" s="4">
        <f t="shared" si="5"/>
        <v>4815</v>
      </c>
      <c r="I116" s="23" t="str">
        <f t="shared" si="3"/>
        <v>CHEVAL BLANC 1944</v>
      </c>
    </row>
    <row r="117" spans="1:9" x14ac:dyDescent="0.25">
      <c r="A117" s="5">
        <v>1</v>
      </c>
      <c r="B117" s="1" t="s">
        <v>100</v>
      </c>
      <c r="C117" t="s">
        <v>825</v>
      </c>
      <c r="D117" s="1" t="s">
        <v>304</v>
      </c>
      <c r="E117" s="13" t="s">
        <v>1389</v>
      </c>
      <c r="F117" s="2">
        <v>900</v>
      </c>
      <c r="G117" s="3">
        <f t="shared" si="4"/>
        <v>774</v>
      </c>
      <c r="H117" s="4">
        <f t="shared" si="5"/>
        <v>963</v>
      </c>
      <c r="I117" s="23" t="str">
        <f t="shared" si="3"/>
        <v>LAFITE 1948</v>
      </c>
    </row>
    <row r="118" spans="1:9" x14ac:dyDescent="0.25">
      <c r="A118" s="5">
        <v>3</v>
      </c>
      <c r="B118" s="1" t="s">
        <v>101</v>
      </c>
      <c r="C118" t="s">
        <v>826</v>
      </c>
      <c r="D118" s="1" t="s">
        <v>297</v>
      </c>
      <c r="E118" s="13" t="s">
        <v>1389</v>
      </c>
      <c r="F118" s="2">
        <v>550</v>
      </c>
      <c r="G118" s="3">
        <f t="shared" si="4"/>
        <v>473</v>
      </c>
      <c r="H118" s="4">
        <f t="shared" si="5"/>
        <v>588.5</v>
      </c>
      <c r="I118" s="23" t="str">
        <f t="shared" si="3"/>
        <v>RICHEBOURG 1959 VIENOT</v>
      </c>
    </row>
    <row r="119" spans="1:9" x14ac:dyDescent="0.25">
      <c r="A119" s="5">
        <v>2</v>
      </c>
      <c r="B119" s="1" t="s">
        <v>102</v>
      </c>
      <c r="C119" t="s">
        <v>827</v>
      </c>
      <c r="D119" s="1" t="s">
        <v>305</v>
      </c>
      <c r="E119" s="13" t="s">
        <v>1389</v>
      </c>
      <c r="F119" s="2">
        <v>450</v>
      </c>
      <c r="G119" s="3">
        <f t="shared" si="4"/>
        <v>387</v>
      </c>
      <c r="H119" s="4">
        <f t="shared" si="5"/>
        <v>481.5</v>
      </c>
      <c r="I119" s="23" t="str">
        <f t="shared" si="3"/>
        <v>NUITS SAINT GEORGES 1961</v>
      </c>
    </row>
    <row r="120" spans="1:9" x14ac:dyDescent="0.25">
      <c r="A120" s="5">
        <v>4</v>
      </c>
      <c r="B120" s="1" t="s">
        <v>103</v>
      </c>
      <c r="C120" t="s">
        <v>828</v>
      </c>
      <c r="D120" s="1" t="s">
        <v>297</v>
      </c>
      <c r="E120" s="13" t="s">
        <v>1389</v>
      </c>
      <c r="F120" s="2">
        <v>350</v>
      </c>
      <c r="G120" s="3">
        <f t="shared" si="4"/>
        <v>301</v>
      </c>
      <c r="H120" s="4">
        <f t="shared" si="5"/>
        <v>374.5</v>
      </c>
      <c r="I120" s="23" t="str">
        <f t="shared" si="3"/>
        <v>BATARD MONTRACHET 1961 VIENOT</v>
      </c>
    </row>
    <row r="121" spans="1:9" x14ac:dyDescent="0.25">
      <c r="A121" s="5">
        <v>4</v>
      </c>
      <c r="B121" s="1" t="s">
        <v>104</v>
      </c>
      <c r="C121" t="s">
        <v>829</v>
      </c>
      <c r="D121" s="1" t="s">
        <v>306</v>
      </c>
      <c r="E121" s="13" t="s">
        <v>1389</v>
      </c>
      <c r="F121" s="2">
        <v>380</v>
      </c>
      <c r="G121" s="3">
        <f t="shared" si="4"/>
        <v>326.8</v>
      </c>
      <c r="H121" s="4">
        <f t="shared" si="5"/>
        <v>406.59999999999997</v>
      </c>
      <c r="I121" s="23" t="str">
        <f t="shared" si="3"/>
        <v>NUITS SAINT GEORGES 1969 VIENOT</v>
      </c>
    </row>
    <row r="122" spans="1:9" x14ac:dyDescent="0.25">
      <c r="A122" s="5">
        <v>6</v>
      </c>
      <c r="B122" s="1" t="s">
        <v>105</v>
      </c>
      <c r="C122" t="s">
        <v>830</v>
      </c>
      <c r="D122" s="1" t="s">
        <v>307</v>
      </c>
      <c r="E122" s="16" t="s">
        <v>1390</v>
      </c>
      <c r="F122" s="2">
        <v>220</v>
      </c>
      <c r="G122" s="3">
        <f t="shared" si="4"/>
        <v>189.20000000000002</v>
      </c>
      <c r="H122" s="4">
        <f t="shared" si="5"/>
        <v>235.4</v>
      </c>
      <c r="I122" s="23" t="str">
        <f t="shared" si="3"/>
        <v>HERMITAGE 1997 JABOULET</v>
      </c>
    </row>
    <row r="123" spans="1:9" x14ac:dyDescent="0.25">
      <c r="A123" s="5">
        <v>1</v>
      </c>
      <c r="B123" s="1" t="s">
        <v>106</v>
      </c>
      <c r="C123" t="s">
        <v>831</v>
      </c>
      <c r="D123" s="1" t="s">
        <v>246</v>
      </c>
      <c r="E123" s="13" t="s">
        <v>1389</v>
      </c>
      <c r="F123" s="2">
        <v>20000</v>
      </c>
      <c r="G123" s="3">
        <f t="shared" si="4"/>
        <v>17200</v>
      </c>
      <c r="H123" s="4">
        <f t="shared" si="5"/>
        <v>21400</v>
      </c>
      <c r="I123" s="23" t="str">
        <f t="shared" si="3"/>
        <v>PETRUS 1946</v>
      </c>
    </row>
    <row r="124" spans="1:9" x14ac:dyDescent="0.25">
      <c r="A124" s="5">
        <v>1</v>
      </c>
      <c r="B124" s="1" t="s">
        <v>107</v>
      </c>
      <c r="C124" t="s">
        <v>832</v>
      </c>
      <c r="D124" s="1" t="s">
        <v>257</v>
      </c>
      <c r="E124" s="13" t="s">
        <v>1389</v>
      </c>
      <c r="F124" s="2">
        <v>900</v>
      </c>
      <c r="G124" s="3">
        <f t="shared" si="4"/>
        <v>774</v>
      </c>
      <c r="H124" s="4">
        <f t="shared" si="5"/>
        <v>963</v>
      </c>
      <c r="I124" s="23" t="str">
        <f t="shared" si="3"/>
        <v>GRIOTTE CHAMBERTIN 2009 DUGAT</v>
      </c>
    </row>
    <row r="125" spans="1:9" x14ac:dyDescent="0.25">
      <c r="A125" s="5">
        <v>2</v>
      </c>
      <c r="B125" s="1" t="s">
        <v>108</v>
      </c>
      <c r="C125" t="s">
        <v>833</v>
      </c>
      <c r="D125" s="1" t="s">
        <v>308</v>
      </c>
      <c r="E125" s="13" t="s">
        <v>1389</v>
      </c>
      <c r="F125" s="2">
        <v>900</v>
      </c>
      <c r="G125" s="3">
        <f t="shared" si="4"/>
        <v>774</v>
      </c>
      <c r="H125" s="4">
        <f t="shared" si="5"/>
        <v>963</v>
      </c>
      <c r="I125" s="23" t="str">
        <f t="shared" si="3"/>
        <v>SAINT VIVANT 1962 VIENOT</v>
      </c>
    </row>
    <row r="126" spans="1:9" x14ac:dyDescent="0.25">
      <c r="A126" s="5">
        <v>8</v>
      </c>
      <c r="B126" s="1" t="s">
        <v>109</v>
      </c>
      <c r="C126" t="s">
        <v>834</v>
      </c>
      <c r="D126" s="1" t="s">
        <v>309</v>
      </c>
      <c r="E126" s="13" t="s">
        <v>1389</v>
      </c>
      <c r="F126" s="2">
        <v>220</v>
      </c>
      <c r="G126" s="3">
        <f t="shared" si="4"/>
        <v>189.20000000000002</v>
      </c>
      <c r="H126" s="4">
        <f t="shared" si="5"/>
        <v>235.4</v>
      </c>
      <c r="I126" s="23" t="str">
        <f t="shared" si="3"/>
        <v>CHATEAUNEUF 1974 JABOULET</v>
      </c>
    </row>
    <row r="127" spans="1:9" x14ac:dyDescent="0.25">
      <c r="A127" s="5">
        <v>1</v>
      </c>
      <c r="B127" s="1" t="s">
        <v>110</v>
      </c>
      <c r="C127" t="s">
        <v>835</v>
      </c>
      <c r="D127" s="1" t="s">
        <v>310</v>
      </c>
      <c r="E127" s="13" t="s">
        <v>1389</v>
      </c>
      <c r="F127" s="2">
        <v>450</v>
      </c>
      <c r="G127" s="3">
        <f t="shared" si="4"/>
        <v>387</v>
      </c>
      <c r="H127" s="4">
        <f t="shared" si="5"/>
        <v>481.5</v>
      </c>
      <c r="I127" s="23" t="str">
        <f t="shared" si="3"/>
        <v>FINE MARC BOURGOGNE LEROY</v>
      </c>
    </row>
    <row r="128" spans="1:9" x14ac:dyDescent="0.25">
      <c r="A128" s="5">
        <v>2</v>
      </c>
      <c r="B128" s="1" t="s">
        <v>111</v>
      </c>
      <c r="C128" t="s">
        <v>836</v>
      </c>
      <c r="D128" s="1" t="s">
        <v>311</v>
      </c>
      <c r="E128" s="13" t="s">
        <v>1389</v>
      </c>
      <c r="F128" s="2">
        <v>450</v>
      </c>
      <c r="G128" s="3">
        <f t="shared" si="4"/>
        <v>387</v>
      </c>
      <c r="H128" s="4">
        <f t="shared" si="5"/>
        <v>481.5</v>
      </c>
      <c r="I128" s="23" t="str">
        <f t="shared" si="3"/>
        <v>VIEUX MARC BOURGOGNE LEROY</v>
      </c>
    </row>
    <row r="129" spans="1:9" x14ac:dyDescent="0.25">
      <c r="A129" s="5">
        <v>8</v>
      </c>
      <c r="B129" s="1" t="s">
        <v>112</v>
      </c>
      <c r="C129" t="s">
        <v>837</v>
      </c>
      <c r="D129" s="1" t="s">
        <v>246</v>
      </c>
      <c r="E129" s="13" t="s">
        <v>1389</v>
      </c>
      <c r="F129" s="2">
        <v>550</v>
      </c>
      <c r="G129" s="3">
        <f t="shared" si="4"/>
        <v>473</v>
      </c>
      <c r="H129" s="4">
        <f t="shared" si="5"/>
        <v>588.5</v>
      </c>
      <c r="I129" s="23" t="str">
        <f t="shared" si="3"/>
        <v>EVANGILE 1957</v>
      </c>
    </row>
    <row r="130" spans="1:9" x14ac:dyDescent="0.25">
      <c r="A130" s="5">
        <v>1</v>
      </c>
      <c r="B130" s="1" t="s">
        <v>113</v>
      </c>
      <c r="C130" t="s">
        <v>838</v>
      </c>
      <c r="D130" s="1" t="s">
        <v>312</v>
      </c>
      <c r="E130" s="13" t="s">
        <v>1389</v>
      </c>
      <c r="F130" s="2">
        <v>650</v>
      </c>
      <c r="G130" s="3">
        <f t="shared" si="4"/>
        <v>559</v>
      </c>
      <c r="H130" s="4">
        <f t="shared" si="5"/>
        <v>695.5</v>
      </c>
      <c r="I130" s="23" t="str">
        <f t="shared" si="3"/>
        <v>LATOUR 1968</v>
      </c>
    </row>
    <row r="131" spans="1:9" x14ac:dyDescent="0.25">
      <c r="A131" s="5">
        <v>4</v>
      </c>
      <c r="B131" s="1" t="s">
        <v>114</v>
      </c>
      <c r="C131" t="s">
        <v>839</v>
      </c>
      <c r="D131" s="1"/>
      <c r="E131" s="13" t="s">
        <v>1389</v>
      </c>
      <c r="F131" s="2">
        <v>450</v>
      </c>
      <c r="G131" s="3">
        <f t="shared" si="4"/>
        <v>387</v>
      </c>
      <c r="H131" s="4">
        <f t="shared" si="5"/>
        <v>481.5</v>
      </c>
      <c r="I131" s="23" t="str">
        <f t="shared" ref="I131:I194" si="6">HYPERLINK(C131,B131)</f>
        <v>CHAMBERTIN 1957 L. LATOUR</v>
      </c>
    </row>
    <row r="132" spans="1:9" x14ac:dyDescent="0.25">
      <c r="A132" s="5">
        <v>2</v>
      </c>
      <c r="B132" s="1" t="s">
        <v>115</v>
      </c>
      <c r="C132" t="s">
        <v>840</v>
      </c>
      <c r="D132" s="1" t="s">
        <v>313</v>
      </c>
      <c r="E132" s="13" t="s">
        <v>1389</v>
      </c>
      <c r="F132" s="2">
        <v>700</v>
      </c>
      <c r="G132" s="3">
        <f t="shared" si="4"/>
        <v>602</v>
      </c>
      <c r="H132" s="4">
        <f t="shared" si="5"/>
        <v>749</v>
      </c>
      <c r="I132" s="23" t="str">
        <f t="shared" si="6"/>
        <v>CROZES HERMITAGE 1955 JABOULET</v>
      </c>
    </row>
    <row r="133" spans="1:9" x14ac:dyDescent="0.25">
      <c r="A133" s="5">
        <v>3</v>
      </c>
      <c r="B133" s="1" t="s">
        <v>116</v>
      </c>
      <c r="C133" t="s">
        <v>841</v>
      </c>
      <c r="D133" s="1" t="s">
        <v>314</v>
      </c>
      <c r="E133" s="13" t="s">
        <v>1389</v>
      </c>
      <c r="F133" s="2">
        <v>490</v>
      </c>
      <c r="G133" s="3">
        <f t="shared" si="4"/>
        <v>421.40000000000003</v>
      </c>
      <c r="H133" s="4">
        <f t="shared" si="5"/>
        <v>524.30000000000007</v>
      </c>
      <c r="I133" s="23" t="str">
        <f t="shared" si="6"/>
        <v>HERMITAGE 1976 JABOULET</v>
      </c>
    </row>
    <row r="134" spans="1:9" x14ac:dyDescent="0.25">
      <c r="A134" s="5">
        <v>2</v>
      </c>
      <c r="B134" s="1" t="s">
        <v>117</v>
      </c>
      <c r="C134" t="s">
        <v>842</v>
      </c>
      <c r="D134" s="1" t="s">
        <v>315</v>
      </c>
      <c r="E134" s="13" t="s">
        <v>1389</v>
      </c>
      <c r="F134" s="2">
        <v>280</v>
      </c>
      <c r="G134" s="3">
        <f t="shared" ref="G134:G197" si="7">(F134/100*86)</f>
        <v>240.79999999999998</v>
      </c>
      <c r="H134" s="4">
        <f t="shared" ref="H134:H197" si="8">(F134/100*107)</f>
        <v>299.59999999999997</v>
      </c>
      <c r="I134" s="23" t="str">
        <f t="shared" si="6"/>
        <v>CÔTE RÔTI 1978 JABOULET</v>
      </c>
    </row>
    <row r="135" spans="1:9" x14ac:dyDescent="0.25">
      <c r="A135" s="5">
        <v>4</v>
      </c>
      <c r="B135" s="1" t="s">
        <v>118</v>
      </c>
      <c r="C135" t="s">
        <v>843</v>
      </c>
      <c r="D135" s="1"/>
      <c r="E135" s="13" t="s">
        <v>1389</v>
      </c>
      <c r="F135" s="2">
        <v>700</v>
      </c>
      <c r="G135" s="3">
        <f t="shared" si="7"/>
        <v>602</v>
      </c>
      <c r="H135" s="4">
        <f t="shared" si="8"/>
        <v>749</v>
      </c>
      <c r="I135" s="23" t="str">
        <f t="shared" si="6"/>
        <v>LAFITE 1958</v>
      </c>
    </row>
    <row r="136" spans="1:9" x14ac:dyDescent="0.25">
      <c r="A136" s="5">
        <v>1</v>
      </c>
      <c r="B136" s="1" t="s">
        <v>119</v>
      </c>
      <c r="C136" t="s">
        <v>844</v>
      </c>
      <c r="D136" s="1" t="s">
        <v>316</v>
      </c>
      <c r="E136" s="16" t="s">
        <v>1390</v>
      </c>
      <c r="F136" s="2">
        <v>280</v>
      </c>
      <c r="G136" s="3">
        <f t="shared" si="7"/>
        <v>240.79999999999998</v>
      </c>
      <c r="H136" s="4">
        <f t="shared" si="8"/>
        <v>299.59999999999997</v>
      </c>
      <c r="I136" s="23" t="str">
        <f t="shared" si="6"/>
        <v>LAFLEUR PETRUS 1976</v>
      </c>
    </row>
    <row r="137" spans="1:9" x14ac:dyDescent="0.25">
      <c r="A137" s="5">
        <v>1</v>
      </c>
      <c r="B137" s="1" t="s">
        <v>120</v>
      </c>
      <c r="C137" t="s">
        <v>845</v>
      </c>
      <c r="D137" s="1" t="s">
        <v>317</v>
      </c>
      <c r="E137" s="13" t="s">
        <v>1389</v>
      </c>
      <c r="F137" s="2">
        <v>900</v>
      </c>
      <c r="G137" s="3">
        <f t="shared" si="7"/>
        <v>774</v>
      </c>
      <c r="H137" s="4">
        <f t="shared" si="8"/>
        <v>963</v>
      </c>
      <c r="I137" s="23" t="str">
        <f t="shared" si="6"/>
        <v>CHAMBERTIN 1970</v>
      </c>
    </row>
    <row r="138" spans="1:9" x14ac:dyDescent="0.25">
      <c r="A138" s="5">
        <v>2</v>
      </c>
      <c r="B138" s="1" t="s">
        <v>121</v>
      </c>
      <c r="C138" t="s">
        <v>846</v>
      </c>
      <c r="D138" s="1" t="s">
        <v>318</v>
      </c>
      <c r="E138" s="13" t="s">
        <v>1389</v>
      </c>
      <c r="F138" s="2">
        <v>450</v>
      </c>
      <c r="G138" s="3">
        <f t="shared" si="7"/>
        <v>387</v>
      </c>
      <c r="H138" s="4">
        <f t="shared" si="8"/>
        <v>481.5</v>
      </c>
      <c r="I138" s="23" t="str">
        <f t="shared" si="6"/>
        <v>FAIVELEY 1949</v>
      </c>
    </row>
    <row r="139" spans="1:9" x14ac:dyDescent="0.25">
      <c r="A139" s="5">
        <v>2</v>
      </c>
      <c r="B139" s="1" t="s">
        <v>122</v>
      </c>
      <c r="C139" t="s">
        <v>847</v>
      </c>
      <c r="D139" s="1" t="s">
        <v>319</v>
      </c>
      <c r="E139" s="13" t="s">
        <v>1389</v>
      </c>
      <c r="F139" s="2">
        <v>220</v>
      </c>
      <c r="G139" s="3">
        <f t="shared" si="7"/>
        <v>189.20000000000002</v>
      </c>
      <c r="H139" s="4">
        <f t="shared" si="8"/>
        <v>235.4</v>
      </c>
      <c r="I139" s="23" t="str">
        <f t="shared" si="6"/>
        <v>CHARMES 1976 BELIN</v>
      </c>
    </row>
    <row r="140" spans="1:9" x14ac:dyDescent="0.25">
      <c r="A140" s="5">
        <v>3</v>
      </c>
      <c r="B140" s="1" t="s">
        <v>123</v>
      </c>
      <c r="C140" t="s">
        <v>848</v>
      </c>
      <c r="D140" s="1" t="s">
        <v>282</v>
      </c>
      <c r="E140" s="13" t="s">
        <v>1389</v>
      </c>
      <c r="F140" s="2">
        <v>850</v>
      </c>
      <c r="G140" s="3">
        <f t="shared" si="7"/>
        <v>731</v>
      </c>
      <c r="H140" s="4">
        <f t="shared" si="8"/>
        <v>909.5</v>
      </c>
      <c r="I140" s="23" t="str">
        <f t="shared" si="6"/>
        <v>LATOUR 1962</v>
      </c>
    </row>
    <row r="141" spans="1:9" x14ac:dyDescent="0.25">
      <c r="A141" s="5">
        <v>4</v>
      </c>
      <c r="B141" s="1" t="s">
        <v>124</v>
      </c>
      <c r="C141" t="s">
        <v>849</v>
      </c>
      <c r="D141" s="1" t="s">
        <v>320</v>
      </c>
      <c r="E141" s="13" t="s">
        <v>1389</v>
      </c>
      <c r="F141" s="2">
        <v>70</v>
      </c>
      <c r="G141" s="3">
        <f t="shared" si="7"/>
        <v>60.199999999999996</v>
      </c>
      <c r="H141" s="4">
        <f t="shared" si="8"/>
        <v>74.899999999999991</v>
      </c>
      <c r="I141" s="23" t="str">
        <f t="shared" si="6"/>
        <v>VOSNE ROMANEE 1976</v>
      </c>
    </row>
    <row r="142" spans="1:9" x14ac:dyDescent="0.25">
      <c r="A142" s="5">
        <v>1</v>
      </c>
      <c r="B142" s="1" t="s">
        <v>125</v>
      </c>
      <c r="C142" t="s">
        <v>850</v>
      </c>
      <c r="D142" s="1" t="s">
        <v>321</v>
      </c>
      <c r="E142" s="16" t="s">
        <v>1390</v>
      </c>
      <c r="F142" s="2">
        <v>250</v>
      </c>
      <c r="G142" s="3">
        <f t="shared" si="7"/>
        <v>215</v>
      </c>
      <c r="H142" s="4">
        <f t="shared" si="8"/>
        <v>267.5</v>
      </c>
      <c r="I142" s="23" t="str">
        <f t="shared" si="6"/>
        <v>PIBRAN 1962 MAGNUM</v>
      </c>
    </row>
    <row r="143" spans="1:9" x14ac:dyDescent="0.25">
      <c r="A143" s="5">
        <v>2</v>
      </c>
      <c r="B143" s="1" t="s">
        <v>126</v>
      </c>
      <c r="C143" t="s">
        <v>851</v>
      </c>
      <c r="D143" s="1" t="s">
        <v>322</v>
      </c>
      <c r="E143" s="16" t="s">
        <v>1390</v>
      </c>
      <c r="F143" s="2">
        <v>250</v>
      </c>
      <c r="G143" s="3">
        <f t="shared" si="7"/>
        <v>215</v>
      </c>
      <c r="H143" s="4">
        <f t="shared" si="8"/>
        <v>267.5</v>
      </c>
      <c r="I143" s="23" t="str">
        <f t="shared" si="6"/>
        <v>CHASSAGNE 1970 MAGNUM</v>
      </c>
    </row>
    <row r="144" spans="1:9" x14ac:dyDescent="0.25">
      <c r="A144" s="5">
        <v>2</v>
      </c>
      <c r="B144" s="1" t="s">
        <v>127</v>
      </c>
      <c r="C144" t="s">
        <v>852</v>
      </c>
      <c r="D144" s="1" t="s">
        <v>323</v>
      </c>
      <c r="E144" s="16" t="s">
        <v>1390</v>
      </c>
      <c r="F144" s="2">
        <v>250</v>
      </c>
      <c r="G144" s="3">
        <f t="shared" si="7"/>
        <v>215</v>
      </c>
      <c r="H144" s="4">
        <f t="shared" si="8"/>
        <v>267.5</v>
      </c>
      <c r="I144" s="23" t="str">
        <f t="shared" si="6"/>
        <v>CHASSAGNE 1971 MAGNUM</v>
      </c>
    </row>
    <row r="145" spans="1:9" x14ac:dyDescent="0.25">
      <c r="A145" s="5">
        <v>1</v>
      </c>
      <c r="B145" s="1" t="s">
        <v>128</v>
      </c>
      <c r="C145" t="s">
        <v>853</v>
      </c>
      <c r="D145" s="1" t="s">
        <v>324</v>
      </c>
      <c r="E145" s="13" t="s">
        <v>1389</v>
      </c>
      <c r="F145" s="2">
        <v>12000</v>
      </c>
      <c r="G145" s="3">
        <f t="shared" si="7"/>
        <v>10320</v>
      </c>
      <c r="H145" s="4">
        <f t="shared" si="8"/>
        <v>12840</v>
      </c>
      <c r="I145" s="23" t="str">
        <f t="shared" si="6"/>
        <v>PETRUS 1928</v>
      </c>
    </row>
    <row r="146" spans="1:9" x14ac:dyDescent="0.25">
      <c r="A146" s="5">
        <v>2</v>
      </c>
      <c r="B146" s="1" t="s">
        <v>129</v>
      </c>
      <c r="C146" t="s">
        <v>854</v>
      </c>
      <c r="D146" s="1" t="s">
        <v>246</v>
      </c>
      <c r="E146" s="13" t="s">
        <v>1389</v>
      </c>
      <c r="F146" s="2">
        <v>150</v>
      </c>
      <c r="G146" s="3">
        <f t="shared" si="7"/>
        <v>129</v>
      </c>
      <c r="H146" s="4">
        <f t="shared" si="8"/>
        <v>160.5</v>
      </c>
      <c r="I146" s="23" t="str">
        <f t="shared" si="6"/>
        <v>LAFLEUR PETRUS 1969</v>
      </c>
    </row>
    <row r="147" spans="1:9" x14ac:dyDescent="0.25">
      <c r="A147" s="5">
        <v>5</v>
      </c>
      <c r="B147" s="1" t="s">
        <v>130</v>
      </c>
      <c r="C147" t="s">
        <v>855</v>
      </c>
      <c r="D147" s="1" t="s">
        <v>325</v>
      </c>
      <c r="E147" s="16" t="s">
        <v>1390</v>
      </c>
      <c r="F147" s="2">
        <v>300</v>
      </c>
      <c r="G147" s="3">
        <f t="shared" si="7"/>
        <v>258</v>
      </c>
      <c r="H147" s="4">
        <f t="shared" si="8"/>
        <v>321</v>
      </c>
      <c r="I147" s="23" t="str">
        <f t="shared" si="6"/>
        <v>NOELLAT 1976 MAGNUM</v>
      </c>
    </row>
    <row r="148" spans="1:9" x14ac:dyDescent="0.25">
      <c r="A148" s="5">
        <v>6</v>
      </c>
      <c r="B148" s="1" t="s">
        <v>131</v>
      </c>
      <c r="C148" t="s">
        <v>856</v>
      </c>
      <c r="D148" s="1" t="s">
        <v>326</v>
      </c>
      <c r="E148" s="16" t="s">
        <v>1390</v>
      </c>
      <c r="F148" s="2">
        <v>400</v>
      </c>
      <c r="G148" s="3">
        <f t="shared" si="7"/>
        <v>344</v>
      </c>
      <c r="H148" s="4">
        <f t="shared" si="8"/>
        <v>428</v>
      </c>
      <c r="I148" s="23" t="str">
        <f t="shared" si="6"/>
        <v>VOSNE MUGNERET 1976</v>
      </c>
    </row>
    <row r="149" spans="1:9" x14ac:dyDescent="0.25">
      <c r="A149" s="5">
        <v>6</v>
      </c>
      <c r="B149" s="1" t="s">
        <v>132</v>
      </c>
      <c r="C149" t="s">
        <v>857</v>
      </c>
      <c r="D149" s="1" t="s">
        <v>246</v>
      </c>
      <c r="E149" s="13" t="s">
        <v>1389</v>
      </c>
      <c r="F149" s="2">
        <v>220</v>
      </c>
      <c r="G149" s="3">
        <f t="shared" si="7"/>
        <v>189.20000000000002</v>
      </c>
      <c r="H149" s="4">
        <f t="shared" si="8"/>
        <v>235.4</v>
      </c>
      <c r="I149" s="23" t="str">
        <f t="shared" si="6"/>
        <v>LATOUR POMEROL 1969</v>
      </c>
    </row>
    <row r="150" spans="1:9" x14ac:dyDescent="0.25">
      <c r="A150" s="5">
        <v>8</v>
      </c>
      <c r="B150" s="1" t="s">
        <v>133</v>
      </c>
      <c r="C150" t="s">
        <v>858</v>
      </c>
      <c r="D150" s="1" t="s">
        <v>264</v>
      </c>
      <c r="E150" s="13" t="s">
        <v>1389</v>
      </c>
      <c r="F150" s="2">
        <v>450</v>
      </c>
      <c r="G150" s="3">
        <f t="shared" si="7"/>
        <v>387</v>
      </c>
      <c r="H150" s="4">
        <f t="shared" si="8"/>
        <v>481.5</v>
      </c>
      <c r="I150" s="23" t="str">
        <f t="shared" si="6"/>
        <v>LATOUR POMEROL 1960</v>
      </c>
    </row>
    <row r="151" spans="1:9" x14ac:dyDescent="0.25">
      <c r="A151" s="5">
        <v>3</v>
      </c>
      <c r="B151" s="1" t="s">
        <v>134</v>
      </c>
      <c r="C151" t="s">
        <v>859</v>
      </c>
      <c r="D151" s="1"/>
      <c r="E151" s="13" t="s">
        <v>1389</v>
      </c>
      <c r="F151" s="2">
        <v>550</v>
      </c>
      <c r="G151" s="3">
        <f t="shared" si="7"/>
        <v>473</v>
      </c>
      <c r="H151" s="4">
        <f t="shared" si="8"/>
        <v>588.5</v>
      </c>
      <c r="I151" s="23" t="str">
        <f t="shared" si="6"/>
        <v>LAFITE 1964</v>
      </c>
    </row>
    <row r="152" spans="1:9" x14ac:dyDescent="0.25">
      <c r="A152" s="5">
        <v>7</v>
      </c>
      <c r="B152" s="1" t="s">
        <v>135</v>
      </c>
      <c r="C152" t="s">
        <v>860</v>
      </c>
      <c r="D152" s="1" t="s">
        <v>264</v>
      </c>
      <c r="E152" s="13" t="s">
        <v>1389</v>
      </c>
      <c r="F152" s="2">
        <v>180</v>
      </c>
      <c r="G152" s="3">
        <f t="shared" si="7"/>
        <v>154.80000000000001</v>
      </c>
      <c r="H152" s="4">
        <f t="shared" si="8"/>
        <v>192.6</v>
      </c>
      <c r="I152" s="23" t="str">
        <f t="shared" si="6"/>
        <v>LAFLEUR PETRUS 1962</v>
      </c>
    </row>
    <row r="153" spans="1:9" x14ac:dyDescent="0.25">
      <c r="A153" s="5">
        <v>2</v>
      </c>
      <c r="B153" s="1" t="s">
        <v>136</v>
      </c>
      <c r="C153" t="s">
        <v>861</v>
      </c>
      <c r="D153" s="1" t="s">
        <v>327</v>
      </c>
      <c r="E153" s="13" t="s">
        <v>1389</v>
      </c>
      <c r="F153" s="2">
        <v>320</v>
      </c>
      <c r="G153" s="3">
        <f t="shared" si="7"/>
        <v>275.2</v>
      </c>
      <c r="H153" s="4">
        <f t="shared" si="8"/>
        <v>342.40000000000003</v>
      </c>
      <c r="I153" s="23" t="str">
        <f t="shared" si="6"/>
        <v>MISSION 1964</v>
      </c>
    </row>
    <row r="154" spans="1:9" x14ac:dyDescent="0.25">
      <c r="A154" s="5">
        <v>1</v>
      </c>
      <c r="B154" s="1" t="s">
        <v>137</v>
      </c>
      <c r="C154" t="s">
        <v>862</v>
      </c>
      <c r="D154" s="1" t="s">
        <v>328</v>
      </c>
      <c r="E154" s="13" t="s">
        <v>1389</v>
      </c>
      <c r="F154" s="2">
        <v>1100</v>
      </c>
      <c r="G154" s="3">
        <f t="shared" si="7"/>
        <v>946</v>
      </c>
      <c r="H154" s="4">
        <f t="shared" si="8"/>
        <v>1177</v>
      </c>
      <c r="I154" s="23" t="str">
        <f t="shared" si="6"/>
        <v>MOUTON 1957</v>
      </c>
    </row>
    <row r="155" spans="1:9" x14ac:dyDescent="0.25">
      <c r="A155" s="5">
        <v>1</v>
      </c>
      <c r="B155" s="1" t="s">
        <v>138</v>
      </c>
      <c r="C155" t="s">
        <v>863</v>
      </c>
      <c r="D155" s="1" t="s">
        <v>246</v>
      </c>
      <c r="E155" s="13" t="s">
        <v>1389</v>
      </c>
      <c r="F155" s="2">
        <v>2300</v>
      </c>
      <c r="G155" s="3">
        <f t="shared" si="7"/>
        <v>1978</v>
      </c>
      <c r="H155" s="4">
        <f t="shared" si="8"/>
        <v>2461</v>
      </c>
      <c r="I155" s="23" t="str">
        <f t="shared" si="6"/>
        <v>PETRUS 1958</v>
      </c>
    </row>
    <row r="156" spans="1:9" x14ac:dyDescent="0.25">
      <c r="A156" s="5">
        <v>6</v>
      </c>
      <c r="B156" s="1" t="s">
        <v>139</v>
      </c>
      <c r="C156" t="s">
        <v>864</v>
      </c>
      <c r="D156" s="1" t="s">
        <v>329</v>
      </c>
      <c r="E156" s="13" t="s">
        <v>1389</v>
      </c>
      <c r="F156" s="2">
        <v>190</v>
      </c>
      <c r="G156" s="3">
        <f t="shared" si="7"/>
        <v>163.4</v>
      </c>
      <c r="H156" s="4">
        <f t="shared" si="8"/>
        <v>203.29999999999998</v>
      </c>
      <c r="I156" s="23" t="str">
        <f t="shared" si="6"/>
        <v xml:space="preserve">EN CHAILLOUX 1999 </v>
      </c>
    </row>
    <row r="157" spans="1:9" x14ac:dyDescent="0.25">
      <c r="A157" s="5">
        <v>9</v>
      </c>
      <c r="B157" s="1" t="s">
        <v>140</v>
      </c>
      <c r="C157" t="s">
        <v>865</v>
      </c>
      <c r="D157" s="1" t="s">
        <v>330</v>
      </c>
      <c r="E157" s="13" t="s">
        <v>1389</v>
      </c>
      <c r="F157" s="2">
        <v>190</v>
      </c>
      <c r="G157" s="3">
        <f t="shared" si="7"/>
        <v>163.4</v>
      </c>
      <c r="H157" s="4">
        <f t="shared" si="8"/>
        <v>203.29999999999998</v>
      </c>
      <c r="I157" s="23" t="str">
        <f t="shared" si="6"/>
        <v>SILEX 2000</v>
      </c>
    </row>
    <row r="158" spans="1:9" x14ac:dyDescent="0.25">
      <c r="A158" s="5">
        <v>8</v>
      </c>
      <c r="B158" s="1" t="s">
        <v>141</v>
      </c>
      <c r="C158" t="s">
        <v>866</v>
      </c>
      <c r="D158" s="1" t="s">
        <v>263</v>
      </c>
      <c r="E158" s="13" t="s">
        <v>1389</v>
      </c>
      <c r="F158" s="2">
        <v>280</v>
      </c>
      <c r="G158" s="3">
        <f t="shared" si="7"/>
        <v>240.79999999999998</v>
      </c>
      <c r="H158" s="4">
        <f t="shared" si="8"/>
        <v>299.59999999999997</v>
      </c>
      <c r="I158" s="23" t="str">
        <f t="shared" si="6"/>
        <v>VOSNE ROMANEE 1937</v>
      </c>
    </row>
    <row r="159" spans="1:9" x14ac:dyDescent="0.25">
      <c r="A159" s="5">
        <v>1</v>
      </c>
      <c r="B159" s="1" t="s">
        <v>142</v>
      </c>
      <c r="C159" t="s">
        <v>867</v>
      </c>
      <c r="D159" s="1"/>
      <c r="E159" s="13" t="s">
        <v>1389</v>
      </c>
      <c r="F159" s="2">
        <v>1300</v>
      </c>
      <c r="G159" s="3">
        <f t="shared" si="7"/>
        <v>1118</v>
      </c>
      <c r="H159" s="4">
        <f t="shared" si="8"/>
        <v>1391</v>
      </c>
      <c r="I159" s="23" t="str">
        <f t="shared" si="6"/>
        <v>CHEVAL BLANC 1951</v>
      </c>
    </row>
    <row r="160" spans="1:9" x14ac:dyDescent="0.25">
      <c r="A160" s="5">
        <v>1</v>
      </c>
      <c r="B160" s="1" t="s">
        <v>143</v>
      </c>
      <c r="C160" t="s">
        <v>868</v>
      </c>
      <c r="D160" s="1" t="s">
        <v>252</v>
      </c>
      <c r="E160" s="13" t="s">
        <v>1389</v>
      </c>
      <c r="F160" s="2">
        <v>1800</v>
      </c>
      <c r="G160" s="3">
        <f t="shared" si="7"/>
        <v>1548</v>
      </c>
      <c r="H160" s="4">
        <f t="shared" si="8"/>
        <v>1926</v>
      </c>
      <c r="I160" s="23" t="str">
        <f t="shared" si="6"/>
        <v>LAFITE 1951</v>
      </c>
    </row>
    <row r="161" spans="1:9" x14ac:dyDescent="0.25">
      <c r="A161" s="5">
        <v>1</v>
      </c>
      <c r="B161" s="1" t="s">
        <v>144</v>
      </c>
      <c r="C161" t="s">
        <v>869</v>
      </c>
      <c r="D161" s="1"/>
      <c r="E161" s="13" t="s">
        <v>1389</v>
      </c>
      <c r="F161" s="2">
        <v>250</v>
      </c>
      <c r="G161" s="3">
        <f t="shared" si="7"/>
        <v>215</v>
      </c>
      <c r="H161" s="4">
        <f t="shared" si="8"/>
        <v>267.5</v>
      </c>
      <c r="I161" s="23" t="str">
        <f t="shared" si="6"/>
        <v>YQUEM 1984</v>
      </c>
    </row>
    <row r="162" spans="1:9" x14ac:dyDescent="0.25">
      <c r="A162" s="5">
        <v>3</v>
      </c>
      <c r="B162" s="1" t="s">
        <v>145</v>
      </c>
      <c r="C162" t="s">
        <v>870</v>
      </c>
      <c r="D162" s="1" t="s">
        <v>331</v>
      </c>
      <c r="E162" s="13" t="s">
        <v>1389</v>
      </c>
      <c r="F162" s="2">
        <v>150</v>
      </c>
      <c r="G162" s="3">
        <f t="shared" si="7"/>
        <v>129</v>
      </c>
      <c r="H162" s="4">
        <f t="shared" si="8"/>
        <v>160.5</v>
      </c>
      <c r="I162" s="23" t="str">
        <f t="shared" si="6"/>
        <v>POMMARD 1969</v>
      </c>
    </row>
    <row r="163" spans="1:9" x14ac:dyDescent="0.25">
      <c r="A163" s="5">
        <v>6</v>
      </c>
      <c r="B163" s="1" t="s">
        <v>146</v>
      </c>
      <c r="C163" t="s">
        <v>871</v>
      </c>
      <c r="D163" s="1" t="s">
        <v>332</v>
      </c>
      <c r="E163" s="13" t="s">
        <v>1389</v>
      </c>
      <c r="F163" s="2">
        <v>320</v>
      </c>
      <c r="G163" s="3">
        <f t="shared" si="7"/>
        <v>275.2</v>
      </c>
      <c r="H163" s="4">
        <f t="shared" si="8"/>
        <v>342.40000000000003</v>
      </c>
      <c r="I163" s="23" t="str">
        <f t="shared" si="6"/>
        <v>CHAMBERTIN 2014</v>
      </c>
    </row>
    <row r="164" spans="1:9" x14ac:dyDescent="0.25">
      <c r="A164" s="5">
        <v>6</v>
      </c>
      <c r="B164" s="1" t="s">
        <v>147</v>
      </c>
      <c r="C164" t="s">
        <v>872</v>
      </c>
      <c r="D164" s="1" t="s">
        <v>333</v>
      </c>
      <c r="E164" s="13" t="s">
        <v>1389</v>
      </c>
      <c r="F164" s="2">
        <v>220</v>
      </c>
      <c r="G164" s="3">
        <f t="shared" si="7"/>
        <v>189.20000000000002</v>
      </c>
      <c r="H164" s="4">
        <f t="shared" si="8"/>
        <v>235.4</v>
      </c>
      <c r="I164" s="23" t="str">
        <f t="shared" si="6"/>
        <v>CHAMBERTIN 2011 POTEL</v>
      </c>
    </row>
    <row r="165" spans="1:9" x14ac:dyDescent="0.25">
      <c r="A165" s="5">
        <v>4</v>
      </c>
      <c r="B165" s="1" t="s">
        <v>148</v>
      </c>
      <c r="C165" t="s">
        <v>873</v>
      </c>
      <c r="D165" s="1"/>
      <c r="E165" s="13" t="s">
        <v>1389</v>
      </c>
      <c r="F165" s="2">
        <v>550</v>
      </c>
      <c r="G165" s="3">
        <f t="shared" si="7"/>
        <v>473</v>
      </c>
      <c r="H165" s="4">
        <f t="shared" si="8"/>
        <v>588.5</v>
      </c>
      <c r="I165" s="23" t="str">
        <f t="shared" si="6"/>
        <v>CHAMBERTIN 1952 BICHOT</v>
      </c>
    </row>
    <row r="166" spans="1:9" x14ac:dyDescent="0.25">
      <c r="A166" s="5">
        <v>8</v>
      </c>
      <c r="B166" s="1" t="s">
        <v>149</v>
      </c>
      <c r="C166" t="s">
        <v>874</v>
      </c>
      <c r="D166" s="1"/>
      <c r="E166" s="13" t="s">
        <v>1389</v>
      </c>
      <c r="F166" s="2">
        <v>400</v>
      </c>
      <c r="G166" s="3">
        <f t="shared" si="7"/>
        <v>344</v>
      </c>
      <c r="H166" s="4">
        <f t="shared" si="8"/>
        <v>428</v>
      </c>
      <c r="I166" s="23" t="str">
        <f t="shared" si="6"/>
        <v>AMOUREUSES 1952 BICHOT</v>
      </c>
    </row>
    <row r="167" spans="1:9" x14ac:dyDescent="0.25">
      <c r="A167" s="5">
        <v>2</v>
      </c>
      <c r="B167" s="1" t="s">
        <v>150</v>
      </c>
      <c r="C167" t="s">
        <v>875</v>
      </c>
      <c r="D167" s="1" t="s">
        <v>334</v>
      </c>
      <c r="E167" s="13" t="s">
        <v>1389</v>
      </c>
      <c r="F167" s="2">
        <v>150</v>
      </c>
      <c r="G167" s="3">
        <f t="shared" si="7"/>
        <v>129</v>
      </c>
      <c r="H167" s="4">
        <f t="shared" si="8"/>
        <v>160.5</v>
      </c>
      <c r="I167" s="23" t="str">
        <f t="shared" si="6"/>
        <v>HERMITAGE 1959</v>
      </c>
    </row>
    <row r="168" spans="1:9" x14ac:dyDescent="0.25">
      <c r="A168" s="5">
        <v>2</v>
      </c>
      <c r="B168" s="1" t="s">
        <v>151</v>
      </c>
      <c r="C168" t="s">
        <v>876</v>
      </c>
      <c r="D168" s="1" t="s">
        <v>246</v>
      </c>
      <c r="E168" s="13" t="s">
        <v>1389</v>
      </c>
      <c r="F168" s="2">
        <v>4500</v>
      </c>
      <c r="G168" s="3">
        <f t="shared" si="7"/>
        <v>3870</v>
      </c>
      <c r="H168" s="4">
        <f t="shared" si="8"/>
        <v>4815</v>
      </c>
      <c r="I168" s="23" t="str">
        <f t="shared" si="6"/>
        <v>PETRUS 1950 MC</v>
      </c>
    </row>
    <row r="169" spans="1:9" x14ac:dyDescent="0.25">
      <c r="A169" s="5">
        <v>2</v>
      </c>
      <c r="B169" s="1" t="s">
        <v>152</v>
      </c>
      <c r="C169" t="s">
        <v>877</v>
      </c>
      <c r="D169" s="1" t="s">
        <v>335</v>
      </c>
      <c r="E169" s="13" t="s">
        <v>1389</v>
      </c>
      <c r="F169" s="2">
        <v>350</v>
      </c>
      <c r="G169" s="3">
        <f t="shared" si="7"/>
        <v>301</v>
      </c>
      <c r="H169" s="4">
        <f t="shared" si="8"/>
        <v>374.5</v>
      </c>
      <c r="I169" s="23" t="str">
        <f t="shared" si="6"/>
        <v>GRANDS ECHEZEAUX 2012</v>
      </c>
    </row>
    <row r="170" spans="1:9" x14ac:dyDescent="0.25">
      <c r="A170" s="5">
        <v>2</v>
      </c>
      <c r="B170" s="1" t="s">
        <v>153</v>
      </c>
      <c r="C170" t="s">
        <v>878</v>
      </c>
      <c r="D170" s="1" t="s">
        <v>335</v>
      </c>
      <c r="E170" s="13" t="s">
        <v>1389</v>
      </c>
      <c r="F170" s="2">
        <v>250</v>
      </c>
      <c r="G170" s="3">
        <f t="shared" si="7"/>
        <v>215</v>
      </c>
      <c r="H170" s="4">
        <f t="shared" si="8"/>
        <v>267.5</v>
      </c>
      <c r="I170" s="23" t="str">
        <f t="shared" si="6"/>
        <v xml:space="preserve">ECHEZEAUX 2012 </v>
      </c>
    </row>
    <row r="171" spans="1:9" x14ac:dyDescent="0.25">
      <c r="A171" s="5">
        <v>2</v>
      </c>
      <c r="B171" s="1" t="s">
        <v>154</v>
      </c>
      <c r="C171" t="s">
        <v>879</v>
      </c>
      <c r="D171" s="1" t="s">
        <v>250</v>
      </c>
      <c r="E171" s="13" t="s">
        <v>1389</v>
      </c>
      <c r="F171" s="2">
        <v>360</v>
      </c>
      <c r="G171" s="3">
        <f t="shared" si="7"/>
        <v>309.60000000000002</v>
      </c>
      <c r="H171" s="4">
        <f t="shared" si="8"/>
        <v>385.2</v>
      </c>
      <c r="I171" s="23" t="str">
        <f t="shared" si="6"/>
        <v>DUFFAU LAGAROSSE 2009</v>
      </c>
    </row>
    <row r="172" spans="1:9" x14ac:dyDescent="0.25">
      <c r="A172" s="5">
        <v>2</v>
      </c>
      <c r="B172" s="1" t="s">
        <v>155</v>
      </c>
      <c r="C172" t="s">
        <v>880</v>
      </c>
      <c r="D172" s="1" t="s">
        <v>250</v>
      </c>
      <c r="E172" s="13" t="s">
        <v>1389</v>
      </c>
      <c r="F172" s="2">
        <v>220</v>
      </c>
      <c r="G172" s="3">
        <f t="shared" si="7"/>
        <v>189.20000000000002</v>
      </c>
      <c r="H172" s="4">
        <f t="shared" si="8"/>
        <v>235.4</v>
      </c>
      <c r="I172" s="23" t="str">
        <f t="shared" si="6"/>
        <v>CLOS FOURTET 2009</v>
      </c>
    </row>
    <row r="173" spans="1:9" x14ac:dyDescent="0.25">
      <c r="A173" s="5">
        <v>1</v>
      </c>
      <c r="B173" s="1" t="s">
        <v>156</v>
      </c>
      <c r="C173" t="s">
        <v>881</v>
      </c>
      <c r="D173" s="1" t="s">
        <v>246</v>
      </c>
      <c r="E173" s="13" t="s">
        <v>1389</v>
      </c>
      <c r="F173" s="2">
        <v>100</v>
      </c>
      <c r="G173" s="3">
        <f t="shared" si="7"/>
        <v>86</v>
      </c>
      <c r="H173" s="4">
        <f t="shared" si="8"/>
        <v>107</v>
      </c>
      <c r="I173" s="23" t="str">
        <f t="shared" si="6"/>
        <v>LAFLEUR PETRUS 1973</v>
      </c>
    </row>
    <row r="174" spans="1:9" x14ac:dyDescent="0.25">
      <c r="A174" s="5">
        <v>2</v>
      </c>
      <c r="B174" s="1" t="s">
        <v>157</v>
      </c>
      <c r="C174" t="s">
        <v>882</v>
      </c>
      <c r="D174" s="1"/>
      <c r="E174" s="13" t="s">
        <v>1389</v>
      </c>
      <c r="F174" s="2">
        <v>150</v>
      </c>
      <c r="G174" s="3">
        <f t="shared" si="7"/>
        <v>129</v>
      </c>
      <c r="H174" s="4">
        <f t="shared" si="8"/>
        <v>160.5</v>
      </c>
      <c r="I174" s="23" t="str">
        <f t="shared" si="6"/>
        <v>BEYCHEVELLE 1967</v>
      </c>
    </row>
    <row r="175" spans="1:9" x14ac:dyDescent="0.25">
      <c r="A175" s="5">
        <v>1</v>
      </c>
      <c r="B175" s="1" t="s">
        <v>158</v>
      </c>
      <c r="C175" t="s">
        <v>883</v>
      </c>
      <c r="D175" s="1" t="s">
        <v>246</v>
      </c>
      <c r="E175" s="13" t="s">
        <v>1389</v>
      </c>
      <c r="F175" s="2">
        <v>120</v>
      </c>
      <c r="G175" s="3">
        <f t="shared" si="7"/>
        <v>103.2</v>
      </c>
      <c r="H175" s="4">
        <f t="shared" si="8"/>
        <v>128.4</v>
      </c>
      <c r="I175" s="23" t="str">
        <f t="shared" si="6"/>
        <v>LAFLEUR PETRUS 1978</v>
      </c>
    </row>
    <row r="176" spans="1:9" x14ac:dyDescent="0.25">
      <c r="A176" s="5">
        <v>1</v>
      </c>
      <c r="B176" s="1" t="s">
        <v>159</v>
      </c>
      <c r="C176" t="s">
        <v>884</v>
      </c>
      <c r="D176" s="1" t="s">
        <v>336</v>
      </c>
      <c r="E176" s="13" t="s">
        <v>1389</v>
      </c>
      <c r="F176" s="2">
        <v>2200</v>
      </c>
      <c r="G176" s="3">
        <f t="shared" si="7"/>
        <v>1892</v>
      </c>
      <c r="H176" s="4">
        <f t="shared" si="8"/>
        <v>2354</v>
      </c>
      <c r="I176" s="23" t="str">
        <f t="shared" si="6"/>
        <v>LEOVILLE BARTON 1945</v>
      </c>
    </row>
    <row r="177" spans="1:9" x14ac:dyDescent="0.25">
      <c r="A177" s="5">
        <v>1</v>
      </c>
      <c r="B177" s="1" t="s">
        <v>160</v>
      </c>
      <c r="C177" t="s">
        <v>885</v>
      </c>
      <c r="D177" s="1" t="s">
        <v>259</v>
      </c>
      <c r="E177" s="13" t="s">
        <v>1389</v>
      </c>
      <c r="F177" s="2">
        <v>350</v>
      </c>
      <c r="G177" s="3">
        <f t="shared" si="7"/>
        <v>301</v>
      </c>
      <c r="H177" s="4">
        <f t="shared" si="8"/>
        <v>374.5</v>
      </c>
      <c r="I177" s="23" t="str">
        <f t="shared" si="6"/>
        <v>LAFAURIE PEYRAGUEY 1938</v>
      </c>
    </row>
    <row r="178" spans="1:9" x14ac:dyDescent="0.25">
      <c r="A178" s="5">
        <v>5</v>
      </c>
      <c r="B178" s="1" t="s">
        <v>161</v>
      </c>
      <c r="C178" t="s">
        <v>886</v>
      </c>
      <c r="D178" s="1" t="s">
        <v>321</v>
      </c>
      <c r="E178" s="16" t="s">
        <v>1390</v>
      </c>
      <c r="F178" s="2">
        <v>130</v>
      </c>
      <c r="G178" s="3">
        <f t="shared" si="7"/>
        <v>111.8</v>
      </c>
      <c r="H178" s="4">
        <f t="shared" si="8"/>
        <v>139.1</v>
      </c>
      <c r="I178" s="23" t="str">
        <f t="shared" si="6"/>
        <v>LA LAGUNE 1973 MAGNUM</v>
      </c>
    </row>
    <row r="179" spans="1:9" x14ac:dyDescent="0.25">
      <c r="A179" s="5">
        <v>24</v>
      </c>
      <c r="B179" s="1" t="s">
        <v>162</v>
      </c>
      <c r="C179" t="s">
        <v>887</v>
      </c>
      <c r="D179" s="1" t="s">
        <v>246</v>
      </c>
      <c r="E179" s="13" t="s">
        <v>1389</v>
      </c>
      <c r="F179" s="2">
        <v>75</v>
      </c>
      <c r="G179" s="3">
        <f t="shared" si="7"/>
        <v>64.5</v>
      </c>
      <c r="H179" s="4">
        <f t="shared" si="8"/>
        <v>80.25</v>
      </c>
      <c r="I179" s="23" t="str">
        <f t="shared" si="6"/>
        <v>FLEUR SAINT JEAN 1998</v>
      </c>
    </row>
    <row r="180" spans="1:9" x14ac:dyDescent="0.25">
      <c r="A180" s="5">
        <v>5</v>
      </c>
      <c r="B180" s="1" t="s">
        <v>163</v>
      </c>
      <c r="C180" t="s">
        <v>888</v>
      </c>
      <c r="D180" s="1" t="s">
        <v>337</v>
      </c>
      <c r="E180" s="16">
        <v>9</v>
      </c>
      <c r="F180" s="2">
        <v>900</v>
      </c>
      <c r="G180" s="3">
        <f t="shared" si="7"/>
        <v>774</v>
      </c>
      <c r="H180" s="4">
        <f t="shared" si="8"/>
        <v>963</v>
      </c>
      <c r="I180" s="23" t="str">
        <f t="shared" si="6"/>
        <v>CBO12 FLEUR ST JEAN 1998</v>
      </c>
    </row>
    <row r="181" spans="1:9" x14ac:dyDescent="0.25">
      <c r="A181" s="5">
        <v>4</v>
      </c>
      <c r="B181" s="1" t="s">
        <v>164</v>
      </c>
      <c r="C181" t="s">
        <v>889</v>
      </c>
      <c r="D181" s="1" t="s">
        <v>250</v>
      </c>
      <c r="E181" s="13" t="s">
        <v>1389</v>
      </c>
      <c r="F181" s="2">
        <v>300</v>
      </c>
      <c r="G181" s="3">
        <f t="shared" si="7"/>
        <v>258</v>
      </c>
      <c r="H181" s="4">
        <f t="shared" si="8"/>
        <v>321</v>
      </c>
      <c r="I181" s="23" t="str">
        <f t="shared" si="6"/>
        <v>GAFFELIERE 1961</v>
      </c>
    </row>
    <row r="182" spans="1:9" x14ac:dyDescent="0.25">
      <c r="A182" s="5">
        <v>12</v>
      </c>
      <c r="B182" s="1" t="s">
        <v>165</v>
      </c>
      <c r="C182" t="s">
        <v>890</v>
      </c>
      <c r="D182" s="1" t="s">
        <v>338</v>
      </c>
      <c r="E182" s="13" t="s">
        <v>1389</v>
      </c>
      <c r="F182" s="2">
        <v>450</v>
      </c>
      <c r="G182" s="3">
        <f t="shared" si="7"/>
        <v>387</v>
      </c>
      <c r="H182" s="4">
        <f t="shared" si="8"/>
        <v>481.5</v>
      </c>
      <c r="I182" s="23" t="str">
        <f t="shared" si="6"/>
        <v>NUITS 1947 LIGER BELAIR</v>
      </c>
    </row>
    <row r="183" spans="1:9" x14ac:dyDescent="0.25">
      <c r="A183" s="5">
        <v>2</v>
      </c>
      <c r="B183" s="1" t="s">
        <v>166</v>
      </c>
      <c r="C183" t="s">
        <v>891</v>
      </c>
      <c r="D183" s="1" t="s">
        <v>246</v>
      </c>
      <c r="E183" s="13" t="s">
        <v>1389</v>
      </c>
      <c r="F183" s="2">
        <v>3500</v>
      </c>
      <c r="G183" s="3">
        <f t="shared" si="7"/>
        <v>3010</v>
      </c>
      <c r="H183" s="4">
        <f t="shared" si="8"/>
        <v>3745</v>
      </c>
      <c r="I183" s="23" t="str">
        <f t="shared" si="6"/>
        <v>PETRUS 1962</v>
      </c>
    </row>
    <row r="184" spans="1:9" x14ac:dyDescent="0.25">
      <c r="A184" s="5">
        <v>4</v>
      </c>
      <c r="B184" s="1" t="s">
        <v>167</v>
      </c>
      <c r="C184" t="s">
        <v>892</v>
      </c>
      <c r="D184" s="1" t="s">
        <v>293</v>
      </c>
      <c r="E184" s="13" t="s">
        <v>1389</v>
      </c>
      <c r="F184" s="2">
        <v>400</v>
      </c>
      <c r="G184" s="3">
        <f t="shared" si="7"/>
        <v>344</v>
      </c>
      <c r="H184" s="4">
        <f t="shared" si="8"/>
        <v>428</v>
      </c>
      <c r="I184" s="23" t="str">
        <f t="shared" si="6"/>
        <v>HAUT BRION 1964</v>
      </c>
    </row>
    <row r="185" spans="1:9" x14ac:dyDescent="0.25">
      <c r="A185" s="5">
        <v>2</v>
      </c>
      <c r="B185" s="1" t="s">
        <v>168</v>
      </c>
      <c r="C185" t="s">
        <v>893</v>
      </c>
      <c r="D185" s="1" t="s">
        <v>282</v>
      </c>
      <c r="E185" s="13" t="s">
        <v>1389</v>
      </c>
      <c r="F185" s="2">
        <v>450</v>
      </c>
      <c r="G185" s="3">
        <f t="shared" si="7"/>
        <v>387</v>
      </c>
      <c r="H185" s="4">
        <f t="shared" si="8"/>
        <v>481.5</v>
      </c>
      <c r="I185" s="23" t="str">
        <f t="shared" si="6"/>
        <v>MOUTON 1968</v>
      </c>
    </row>
    <row r="186" spans="1:9" x14ac:dyDescent="0.25">
      <c r="A186" s="5">
        <v>3</v>
      </c>
      <c r="B186" s="1" t="s">
        <v>169</v>
      </c>
      <c r="C186" t="s">
        <v>894</v>
      </c>
      <c r="D186" s="1" t="s">
        <v>339</v>
      </c>
      <c r="E186" s="13" t="s">
        <v>1389</v>
      </c>
      <c r="F186" s="2">
        <v>220</v>
      </c>
      <c r="G186" s="3">
        <f t="shared" si="7"/>
        <v>189.20000000000002</v>
      </c>
      <c r="H186" s="4">
        <f t="shared" si="8"/>
        <v>235.4</v>
      </c>
      <c r="I186" s="23" t="str">
        <f t="shared" si="6"/>
        <v>VOSNE 1949</v>
      </c>
    </row>
    <row r="187" spans="1:9" x14ac:dyDescent="0.25">
      <c r="A187" s="5">
        <v>1</v>
      </c>
      <c r="B187" s="1" t="s">
        <v>170</v>
      </c>
      <c r="C187" t="s">
        <v>895</v>
      </c>
      <c r="D187" s="1" t="s">
        <v>259</v>
      </c>
      <c r="E187" s="13" t="s">
        <v>1389</v>
      </c>
      <c r="F187" s="2">
        <v>750</v>
      </c>
      <c r="G187" s="3">
        <f t="shared" si="7"/>
        <v>645</v>
      </c>
      <c r="H187" s="4">
        <f t="shared" si="8"/>
        <v>802.5</v>
      </c>
      <c r="I187" s="23" t="str">
        <f t="shared" si="6"/>
        <v>YQUEM 1955</v>
      </c>
    </row>
    <row r="188" spans="1:9" x14ac:dyDescent="0.25">
      <c r="A188" s="5">
        <v>1</v>
      </c>
      <c r="B188" s="1" t="s">
        <v>171</v>
      </c>
      <c r="C188" t="s">
        <v>896</v>
      </c>
      <c r="D188" s="1"/>
      <c r="E188" s="13" t="s">
        <v>1389</v>
      </c>
      <c r="F188" s="2">
        <v>320</v>
      </c>
      <c r="G188" s="3">
        <f t="shared" si="7"/>
        <v>275.2</v>
      </c>
      <c r="H188" s="4">
        <f t="shared" si="8"/>
        <v>342.40000000000003</v>
      </c>
      <c r="I188" s="23" t="str">
        <f t="shared" si="6"/>
        <v>HAUT BRION 1967</v>
      </c>
    </row>
    <row r="189" spans="1:9" x14ac:dyDescent="0.25">
      <c r="A189" s="5">
        <v>6</v>
      </c>
      <c r="B189" s="1" t="s">
        <v>172</v>
      </c>
      <c r="C189" t="s">
        <v>897</v>
      </c>
      <c r="D189" s="1" t="s">
        <v>340</v>
      </c>
      <c r="E189" s="13" t="s">
        <v>1389</v>
      </c>
      <c r="F189" s="2">
        <v>220</v>
      </c>
      <c r="G189" s="3">
        <f t="shared" si="7"/>
        <v>189.20000000000002</v>
      </c>
      <c r="H189" s="4">
        <f t="shared" si="8"/>
        <v>235.4</v>
      </c>
      <c r="I189" s="23" t="str">
        <f t="shared" si="6"/>
        <v>GRANCEY 1959</v>
      </c>
    </row>
    <row r="190" spans="1:9" x14ac:dyDescent="0.25">
      <c r="A190" s="5">
        <v>1</v>
      </c>
      <c r="B190" s="1" t="s">
        <v>173</v>
      </c>
      <c r="C190" t="s">
        <v>898</v>
      </c>
      <c r="D190" s="1" t="s">
        <v>253</v>
      </c>
      <c r="E190" s="13" t="s">
        <v>1389</v>
      </c>
      <c r="F190" s="2">
        <v>300</v>
      </c>
      <c r="G190" s="3">
        <f t="shared" si="7"/>
        <v>258</v>
      </c>
      <c r="H190" s="4">
        <f t="shared" si="8"/>
        <v>321</v>
      </c>
      <c r="I190" s="23" t="str">
        <f t="shared" si="6"/>
        <v>CHAMBERTIN 1959</v>
      </c>
    </row>
    <row r="191" spans="1:9" x14ac:dyDescent="0.25">
      <c r="A191" s="5">
        <v>3</v>
      </c>
      <c r="B191" s="1" t="s">
        <v>174</v>
      </c>
      <c r="C191" t="s">
        <v>899</v>
      </c>
      <c r="D191" s="1"/>
      <c r="E191" s="13" t="s">
        <v>1389</v>
      </c>
      <c r="F191" s="2">
        <v>650</v>
      </c>
      <c r="G191" s="3">
        <f t="shared" si="7"/>
        <v>559</v>
      </c>
      <c r="H191" s="4">
        <f t="shared" si="8"/>
        <v>695.5</v>
      </c>
      <c r="I191" s="23" t="str">
        <f t="shared" si="6"/>
        <v>HAUT BRION 1965</v>
      </c>
    </row>
    <row r="192" spans="1:9" x14ac:dyDescent="0.25">
      <c r="A192" s="5">
        <v>1</v>
      </c>
      <c r="B192" s="1" t="s">
        <v>175</v>
      </c>
      <c r="C192" t="s">
        <v>900</v>
      </c>
      <c r="D192" s="1" t="s">
        <v>341</v>
      </c>
      <c r="E192" s="16" t="s">
        <v>1390</v>
      </c>
      <c r="F192" s="2">
        <v>750</v>
      </c>
      <c r="G192" s="3">
        <f t="shared" si="7"/>
        <v>645</v>
      </c>
      <c r="H192" s="4">
        <f t="shared" si="8"/>
        <v>802.5</v>
      </c>
      <c r="I192" s="23" t="str">
        <f t="shared" si="6"/>
        <v>BEAUMONTS 1964 NOELLAT</v>
      </c>
    </row>
    <row r="193" spans="1:9" x14ac:dyDescent="0.25">
      <c r="A193" s="5">
        <v>2</v>
      </c>
      <c r="B193" s="1" t="s">
        <v>176</v>
      </c>
      <c r="C193" t="s">
        <v>901</v>
      </c>
      <c r="D193" s="1" t="s">
        <v>264</v>
      </c>
      <c r="E193" s="13" t="s">
        <v>1389</v>
      </c>
      <c r="F193" s="2">
        <v>450</v>
      </c>
      <c r="G193" s="3">
        <f t="shared" si="7"/>
        <v>387</v>
      </c>
      <c r="H193" s="4">
        <f t="shared" si="8"/>
        <v>481.5</v>
      </c>
      <c r="I193" s="23" t="str">
        <f t="shared" si="6"/>
        <v xml:space="preserve">EVANGILE 1951 </v>
      </c>
    </row>
    <row r="194" spans="1:9" x14ac:dyDescent="0.25">
      <c r="A194" s="5">
        <v>3</v>
      </c>
      <c r="B194" s="1" t="s">
        <v>177</v>
      </c>
      <c r="C194" t="s">
        <v>902</v>
      </c>
      <c r="D194" s="1" t="s">
        <v>342</v>
      </c>
      <c r="E194" s="13" t="s">
        <v>1389</v>
      </c>
      <c r="F194" s="2">
        <v>180</v>
      </c>
      <c r="G194" s="3">
        <f t="shared" si="7"/>
        <v>154.80000000000001</v>
      </c>
      <c r="H194" s="4">
        <f t="shared" si="8"/>
        <v>192.6</v>
      </c>
      <c r="I194" s="23" t="str">
        <f t="shared" si="6"/>
        <v>CLOS VOUGEOT 1959</v>
      </c>
    </row>
    <row r="195" spans="1:9" x14ac:dyDescent="0.25">
      <c r="A195" s="5">
        <v>8</v>
      </c>
      <c r="B195" s="1" t="s">
        <v>178</v>
      </c>
      <c r="C195" t="s">
        <v>903</v>
      </c>
      <c r="D195" s="1" t="s">
        <v>343</v>
      </c>
      <c r="E195" s="13" t="s">
        <v>1389</v>
      </c>
      <c r="F195" s="2">
        <v>350</v>
      </c>
      <c r="G195" s="3">
        <f t="shared" si="7"/>
        <v>301</v>
      </c>
      <c r="H195" s="4">
        <f t="shared" si="8"/>
        <v>374.5</v>
      </c>
      <c r="I195" s="23" t="str">
        <f t="shared" ref="I195:I258" si="9">HYPERLINK(C195,B195)</f>
        <v>ECHEZEAUX 1947</v>
      </c>
    </row>
    <row r="196" spans="1:9" x14ac:dyDescent="0.25">
      <c r="A196" s="5">
        <v>3</v>
      </c>
      <c r="B196" s="1" t="s">
        <v>179</v>
      </c>
      <c r="C196" t="s">
        <v>904</v>
      </c>
      <c r="D196" s="1" t="s">
        <v>344</v>
      </c>
      <c r="E196" s="13" t="s">
        <v>1389</v>
      </c>
      <c r="F196" s="2">
        <v>900</v>
      </c>
      <c r="G196" s="3">
        <f t="shared" si="7"/>
        <v>774</v>
      </c>
      <c r="H196" s="4">
        <f t="shared" si="8"/>
        <v>963</v>
      </c>
      <c r="I196" s="23" t="str">
        <f t="shared" si="9"/>
        <v>ECHEZEAUX 1977 J. JAYER</v>
      </c>
    </row>
    <row r="197" spans="1:9" x14ac:dyDescent="0.25">
      <c r="A197" s="5">
        <v>1</v>
      </c>
      <c r="B197" s="1" t="s">
        <v>180</v>
      </c>
      <c r="C197" t="s">
        <v>905</v>
      </c>
      <c r="D197" s="1" t="s">
        <v>246</v>
      </c>
      <c r="E197" s="13" t="s">
        <v>1389</v>
      </c>
      <c r="F197" s="2">
        <v>2800</v>
      </c>
      <c r="G197" s="3">
        <f t="shared" si="7"/>
        <v>2408</v>
      </c>
      <c r="H197" s="4">
        <f t="shared" si="8"/>
        <v>2996</v>
      </c>
      <c r="I197" s="23" t="str">
        <f t="shared" si="9"/>
        <v>PETRUS 1952</v>
      </c>
    </row>
    <row r="198" spans="1:9" x14ac:dyDescent="0.25">
      <c r="A198" s="5">
        <v>4</v>
      </c>
      <c r="B198" s="1" t="s">
        <v>181</v>
      </c>
      <c r="C198" t="s">
        <v>906</v>
      </c>
      <c r="D198" s="1" t="s">
        <v>264</v>
      </c>
      <c r="E198" s="13" t="s">
        <v>1389</v>
      </c>
      <c r="F198" s="2">
        <v>450</v>
      </c>
      <c r="G198" s="3">
        <f t="shared" ref="G198:G261" si="10">(F198/100*86)</f>
        <v>387</v>
      </c>
      <c r="H198" s="4">
        <f t="shared" ref="H198:H261" si="11">(F198/100*107)</f>
        <v>481.5</v>
      </c>
      <c r="I198" s="23" t="str">
        <f t="shared" si="9"/>
        <v>CLOS EGLISE CLINET 1952</v>
      </c>
    </row>
    <row r="199" spans="1:9" x14ac:dyDescent="0.25">
      <c r="A199" s="5">
        <v>1</v>
      </c>
      <c r="B199" s="1" t="s">
        <v>182</v>
      </c>
      <c r="C199" t="s">
        <v>907</v>
      </c>
      <c r="D199" s="1"/>
      <c r="E199" s="13" t="s">
        <v>1389</v>
      </c>
      <c r="F199" s="2">
        <v>350</v>
      </c>
      <c r="G199" s="3">
        <f t="shared" si="10"/>
        <v>301</v>
      </c>
      <c r="H199" s="4">
        <f t="shared" si="11"/>
        <v>374.5</v>
      </c>
      <c r="I199" s="23" t="str">
        <f t="shared" si="9"/>
        <v>LA TURQUE 2010 GUIGAL</v>
      </c>
    </row>
    <row r="200" spans="1:9" x14ac:dyDescent="0.25">
      <c r="A200" s="5">
        <v>2</v>
      </c>
      <c r="B200" s="1" t="s">
        <v>183</v>
      </c>
      <c r="C200" t="s">
        <v>908</v>
      </c>
      <c r="D200" s="1" t="s">
        <v>345</v>
      </c>
      <c r="E200" s="13" t="s">
        <v>1389</v>
      </c>
      <c r="F200" s="2">
        <v>350</v>
      </c>
      <c r="G200" s="3">
        <f t="shared" si="10"/>
        <v>301</v>
      </c>
      <c r="H200" s="4">
        <f t="shared" si="11"/>
        <v>374.5</v>
      </c>
      <c r="I200" s="23" t="str">
        <f t="shared" si="9"/>
        <v>ARMAILHAC 1928</v>
      </c>
    </row>
    <row r="201" spans="1:9" x14ac:dyDescent="0.25">
      <c r="A201" s="5">
        <v>1</v>
      </c>
      <c r="B201" s="1" t="s">
        <v>184</v>
      </c>
      <c r="C201" t="s">
        <v>909</v>
      </c>
      <c r="D201" s="1" t="s">
        <v>346</v>
      </c>
      <c r="E201" s="13" t="s">
        <v>1389</v>
      </c>
      <c r="F201" s="2">
        <v>250</v>
      </c>
      <c r="G201" s="3">
        <f t="shared" si="10"/>
        <v>215</v>
      </c>
      <c r="H201" s="4">
        <f t="shared" si="11"/>
        <v>267.5</v>
      </c>
      <c r="I201" s="23" t="str">
        <f t="shared" si="9"/>
        <v>AMOUREUSES 1964</v>
      </c>
    </row>
    <row r="202" spans="1:9" x14ac:dyDescent="0.25">
      <c r="A202" s="5">
        <v>1</v>
      </c>
      <c r="B202" s="1" t="s">
        <v>185</v>
      </c>
      <c r="C202" t="s">
        <v>910</v>
      </c>
      <c r="D202" s="1"/>
      <c r="E202" s="13" t="s">
        <v>1389</v>
      </c>
      <c r="F202" s="2">
        <v>1400</v>
      </c>
      <c r="G202" s="3">
        <f t="shared" si="10"/>
        <v>1204</v>
      </c>
      <c r="H202" s="4">
        <f t="shared" si="11"/>
        <v>1498</v>
      </c>
      <c r="I202" s="23" t="str">
        <f t="shared" si="9"/>
        <v>MARGAUX 1936</v>
      </c>
    </row>
    <row r="203" spans="1:9" x14ac:dyDescent="0.25">
      <c r="A203" s="5">
        <v>6</v>
      </c>
      <c r="B203" s="1" t="s">
        <v>186</v>
      </c>
      <c r="C203" t="s">
        <v>911</v>
      </c>
      <c r="D203" s="1" t="s">
        <v>252</v>
      </c>
      <c r="E203" s="13" t="s">
        <v>1389</v>
      </c>
      <c r="F203" s="2">
        <v>1500</v>
      </c>
      <c r="G203" s="3">
        <f t="shared" si="10"/>
        <v>1290</v>
      </c>
      <c r="H203" s="4">
        <f t="shared" si="11"/>
        <v>1605</v>
      </c>
      <c r="I203" s="23" t="str">
        <f t="shared" si="9"/>
        <v>LATOUR 1954</v>
      </c>
    </row>
    <row r="204" spans="1:9" x14ac:dyDescent="0.25">
      <c r="A204" s="5">
        <v>1</v>
      </c>
      <c r="B204" s="1" t="s">
        <v>187</v>
      </c>
      <c r="C204" t="s">
        <v>912</v>
      </c>
      <c r="D204" s="1"/>
      <c r="E204" s="13" t="s">
        <v>1389</v>
      </c>
      <c r="F204" s="2">
        <v>1400</v>
      </c>
      <c r="G204" s="3">
        <f t="shared" si="10"/>
        <v>1204</v>
      </c>
      <c r="H204" s="4">
        <f t="shared" si="11"/>
        <v>1498</v>
      </c>
      <c r="I204" s="23" t="str">
        <f t="shared" si="9"/>
        <v>YQUEM  1957</v>
      </c>
    </row>
    <row r="205" spans="1:9" x14ac:dyDescent="0.25">
      <c r="A205" s="5">
        <v>1</v>
      </c>
      <c r="B205" s="1" t="s">
        <v>188</v>
      </c>
      <c r="C205" t="s">
        <v>913</v>
      </c>
      <c r="D205" s="1"/>
      <c r="E205" s="13" t="s">
        <v>1389</v>
      </c>
      <c r="F205" s="2">
        <v>1250</v>
      </c>
      <c r="G205" s="3">
        <f t="shared" si="10"/>
        <v>1075</v>
      </c>
      <c r="H205" s="4">
        <f t="shared" si="11"/>
        <v>1337.5</v>
      </c>
      <c r="I205" s="23" t="str">
        <f t="shared" si="9"/>
        <v>YQUEM  1963</v>
      </c>
    </row>
    <row r="206" spans="1:9" x14ac:dyDescent="0.25">
      <c r="A206" s="5">
        <v>4</v>
      </c>
      <c r="B206" s="1" t="s">
        <v>189</v>
      </c>
      <c r="C206" t="s">
        <v>914</v>
      </c>
      <c r="D206" s="1"/>
      <c r="E206" s="13" t="s">
        <v>1389</v>
      </c>
      <c r="F206" s="2">
        <v>900</v>
      </c>
      <c r="G206" s="3">
        <f t="shared" si="10"/>
        <v>774</v>
      </c>
      <c r="H206" s="4">
        <f t="shared" si="11"/>
        <v>963</v>
      </c>
      <c r="I206" s="23" t="str">
        <f t="shared" si="9"/>
        <v>PALMER 1925</v>
      </c>
    </row>
    <row r="207" spans="1:9" x14ac:dyDescent="0.25">
      <c r="A207" s="5">
        <v>2</v>
      </c>
      <c r="B207" s="1" t="s">
        <v>190</v>
      </c>
      <c r="C207" t="s">
        <v>915</v>
      </c>
      <c r="D207" s="1"/>
      <c r="E207" s="13" t="s">
        <v>1389</v>
      </c>
      <c r="F207" s="2">
        <v>750</v>
      </c>
      <c r="G207" s="3">
        <f t="shared" si="10"/>
        <v>645</v>
      </c>
      <c r="H207" s="4">
        <f t="shared" si="11"/>
        <v>802.5</v>
      </c>
      <c r="I207" s="23" t="str">
        <f t="shared" si="9"/>
        <v>MONTROSE 1924</v>
      </c>
    </row>
    <row r="208" spans="1:9" x14ac:dyDescent="0.25">
      <c r="A208" s="5">
        <v>1</v>
      </c>
      <c r="B208" s="1" t="s">
        <v>191</v>
      </c>
      <c r="C208" t="s">
        <v>916</v>
      </c>
      <c r="D208" s="1" t="s">
        <v>347</v>
      </c>
      <c r="E208" s="13" t="s">
        <v>1389</v>
      </c>
      <c r="F208" s="2">
        <v>450</v>
      </c>
      <c r="G208" s="3">
        <f t="shared" si="10"/>
        <v>387</v>
      </c>
      <c r="H208" s="4">
        <f t="shared" si="11"/>
        <v>481.5</v>
      </c>
      <c r="I208" s="23" t="str">
        <f t="shared" si="9"/>
        <v>BEAUSEJOUR DUFFAU 1959</v>
      </c>
    </row>
    <row r="209" spans="1:9" x14ac:dyDescent="0.25">
      <c r="A209" s="5">
        <v>1</v>
      </c>
      <c r="B209" s="1" t="s">
        <v>192</v>
      </c>
      <c r="C209" t="s">
        <v>917</v>
      </c>
      <c r="D209" s="1" t="s">
        <v>348</v>
      </c>
      <c r="E209" s="13" t="s">
        <v>1389</v>
      </c>
      <c r="F209" s="2">
        <v>550</v>
      </c>
      <c r="G209" s="3">
        <f t="shared" si="10"/>
        <v>473</v>
      </c>
      <c r="H209" s="4">
        <f t="shared" si="11"/>
        <v>588.5</v>
      </c>
      <c r="I209" s="23" t="str">
        <f t="shared" si="9"/>
        <v>Clos de Béze 1971 Vienot</v>
      </c>
    </row>
    <row r="210" spans="1:9" x14ac:dyDescent="0.25">
      <c r="A210" s="5">
        <v>1</v>
      </c>
      <c r="B210" s="1" t="s">
        <v>193</v>
      </c>
      <c r="C210" t="s">
        <v>918</v>
      </c>
      <c r="D210" s="1"/>
      <c r="E210" s="13" t="s">
        <v>1389</v>
      </c>
      <c r="F210" s="2">
        <v>350</v>
      </c>
      <c r="G210" s="3">
        <f t="shared" si="10"/>
        <v>301</v>
      </c>
      <c r="H210" s="4">
        <f t="shared" si="11"/>
        <v>374.5</v>
      </c>
      <c r="I210" s="23" t="str">
        <f t="shared" si="9"/>
        <v>CLOS VOUGEOT 1983 GROS</v>
      </c>
    </row>
    <row r="211" spans="1:9" x14ac:dyDescent="0.25">
      <c r="A211" s="5">
        <v>12</v>
      </c>
      <c r="B211" s="1" t="s">
        <v>194</v>
      </c>
      <c r="C211" t="s">
        <v>919</v>
      </c>
      <c r="D211" s="1" t="s">
        <v>349</v>
      </c>
      <c r="E211" s="13" t="s">
        <v>1389</v>
      </c>
      <c r="F211" s="2">
        <v>350</v>
      </c>
      <c r="G211" s="3">
        <f t="shared" si="10"/>
        <v>301</v>
      </c>
      <c r="H211" s="4">
        <f t="shared" si="11"/>
        <v>374.5</v>
      </c>
      <c r="I211" s="23" t="str">
        <f t="shared" si="9"/>
        <v>GRUAUD LAROSE 1955</v>
      </c>
    </row>
    <row r="212" spans="1:9" x14ac:dyDescent="0.25">
      <c r="A212" s="5">
        <v>2</v>
      </c>
      <c r="B212" s="1" t="s">
        <v>195</v>
      </c>
      <c r="C212" t="s">
        <v>920</v>
      </c>
      <c r="D212" s="1" t="s">
        <v>350</v>
      </c>
      <c r="E212" s="13" t="s">
        <v>1389</v>
      </c>
      <c r="F212" s="2">
        <v>230</v>
      </c>
      <c r="G212" s="3">
        <f t="shared" si="10"/>
        <v>197.79999999999998</v>
      </c>
      <c r="H212" s="4">
        <f t="shared" si="11"/>
        <v>246.1</v>
      </c>
      <c r="I212" s="23" t="str">
        <f t="shared" si="9"/>
        <v>BONNES MARES 1974</v>
      </c>
    </row>
    <row r="213" spans="1:9" x14ac:dyDescent="0.25">
      <c r="A213" s="5">
        <v>1</v>
      </c>
      <c r="B213" s="1" t="s">
        <v>196</v>
      </c>
      <c r="C213" t="s">
        <v>921</v>
      </c>
      <c r="D213" s="1" t="s">
        <v>351</v>
      </c>
      <c r="E213" s="13" t="s">
        <v>1389</v>
      </c>
      <c r="F213" s="2">
        <v>550</v>
      </c>
      <c r="G213" s="3">
        <f t="shared" si="10"/>
        <v>473</v>
      </c>
      <c r="H213" s="4">
        <f t="shared" si="11"/>
        <v>588.5</v>
      </c>
      <c r="I213" s="23" t="str">
        <f t="shared" si="9"/>
        <v>HAUT BRION 1962</v>
      </c>
    </row>
    <row r="214" spans="1:9" x14ac:dyDescent="0.25">
      <c r="A214" s="5">
        <v>1</v>
      </c>
      <c r="B214" s="1" t="s">
        <v>197</v>
      </c>
      <c r="C214" t="s">
        <v>922</v>
      </c>
      <c r="D214" s="1" t="s">
        <v>352</v>
      </c>
      <c r="E214" s="13" t="s">
        <v>1389</v>
      </c>
      <c r="F214" s="2">
        <v>350</v>
      </c>
      <c r="G214" s="3">
        <f t="shared" si="10"/>
        <v>301</v>
      </c>
      <c r="H214" s="4">
        <f t="shared" si="11"/>
        <v>374.5</v>
      </c>
      <c r="I214" s="23" t="str">
        <f t="shared" si="9"/>
        <v>MISSION 1968</v>
      </c>
    </row>
    <row r="215" spans="1:9" x14ac:dyDescent="0.25">
      <c r="A215" s="5">
        <v>2</v>
      </c>
      <c r="B215" s="1" t="s">
        <v>198</v>
      </c>
      <c r="C215" t="s">
        <v>923</v>
      </c>
      <c r="D215" s="1" t="s">
        <v>353</v>
      </c>
      <c r="E215" s="13" t="s">
        <v>1389</v>
      </c>
      <c r="F215" s="2">
        <v>320</v>
      </c>
      <c r="G215" s="3">
        <f t="shared" si="10"/>
        <v>275.2</v>
      </c>
      <c r="H215" s="4">
        <f t="shared" si="11"/>
        <v>342.40000000000003</v>
      </c>
      <c r="I215" s="23" t="str">
        <f t="shared" si="9"/>
        <v>MISSION 1962</v>
      </c>
    </row>
    <row r="216" spans="1:9" x14ac:dyDescent="0.25">
      <c r="A216" s="5">
        <v>2</v>
      </c>
      <c r="B216" s="1" t="s">
        <v>199</v>
      </c>
      <c r="C216" t="s">
        <v>924</v>
      </c>
      <c r="D216" s="1" t="s">
        <v>354</v>
      </c>
      <c r="E216" s="13" t="s">
        <v>1389</v>
      </c>
      <c r="F216" s="2">
        <v>380</v>
      </c>
      <c r="G216" s="3">
        <f t="shared" si="10"/>
        <v>326.8</v>
      </c>
      <c r="H216" s="4">
        <f t="shared" si="11"/>
        <v>406.59999999999997</v>
      </c>
      <c r="I216" s="23" t="str">
        <f t="shared" si="9"/>
        <v>VIEUX CERTAN 1936</v>
      </c>
    </row>
    <row r="217" spans="1:9" x14ac:dyDescent="0.25">
      <c r="A217" s="5">
        <v>3</v>
      </c>
      <c r="B217" s="1" t="s">
        <v>200</v>
      </c>
      <c r="C217" t="s">
        <v>925</v>
      </c>
      <c r="D217" s="1" t="s">
        <v>355</v>
      </c>
      <c r="E217" s="13" t="s">
        <v>1389</v>
      </c>
      <c r="F217" s="2">
        <v>550</v>
      </c>
      <c r="G217" s="3">
        <f t="shared" si="10"/>
        <v>473</v>
      </c>
      <c r="H217" s="4">
        <f t="shared" si="11"/>
        <v>588.5</v>
      </c>
      <c r="I217" s="23" t="str">
        <f t="shared" si="9"/>
        <v>VIEUX CERTAN 1953</v>
      </c>
    </row>
    <row r="218" spans="1:9" x14ac:dyDescent="0.25">
      <c r="A218" s="5">
        <v>1</v>
      </c>
      <c r="B218" s="1" t="s">
        <v>201</v>
      </c>
      <c r="C218" t="s">
        <v>926</v>
      </c>
      <c r="D218" s="1" t="s">
        <v>356</v>
      </c>
      <c r="E218" s="13" t="s">
        <v>1389</v>
      </c>
      <c r="F218" s="2">
        <v>1400</v>
      </c>
      <c r="G218" s="3">
        <f t="shared" si="10"/>
        <v>1204</v>
      </c>
      <c r="H218" s="4">
        <f t="shared" si="11"/>
        <v>1498</v>
      </c>
      <c r="I218" s="23" t="str">
        <f t="shared" si="9"/>
        <v>LAFITE 1954</v>
      </c>
    </row>
    <row r="219" spans="1:9" x14ac:dyDescent="0.25">
      <c r="A219" s="5">
        <v>1</v>
      </c>
      <c r="B219" s="1" t="s">
        <v>202</v>
      </c>
      <c r="C219" t="s">
        <v>927</v>
      </c>
      <c r="D219" s="1" t="s">
        <v>357</v>
      </c>
      <c r="E219" s="13" t="s">
        <v>1389</v>
      </c>
      <c r="F219" s="2">
        <v>950</v>
      </c>
      <c r="G219" s="3">
        <f t="shared" si="10"/>
        <v>817</v>
      </c>
      <c r="H219" s="4">
        <f t="shared" si="11"/>
        <v>1016.5</v>
      </c>
      <c r="I219" s="23" t="str">
        <f t="shared" si="9"/>
        <v>LAFITE 1950</v>
      </c>
    </row>
    <row r="220" spans="1:9" x14ac:dyDescent="0.25">
      <c r="A220" s="5">
        <v>1</v>
      </c>
      <c r="B220" s="1" t="s">
        <v>203</v>
      </c>
      <c r="C220" t="s">
        <v>928</v>
      </c>
      <c r="D220" s="1" t="s">
        <v>358</v>
      </c>
      <c r="E220" s="13" t="s">
        <v>1389</v>
      </c>
      <c r="F220" s="2">
        <v>2500</v>
      </c>
      <c r="G220" s="3">
        <f t="shared" si="10"/>
        <v>2150</v>
      </c>
      <c r="H220" s="4">
        <f t="shared" si="11"/>
        <v>2675</v>
      </c>
      <c r="I220" s="23" t="str">
        <f t="shared" si="9"/>
        <v>Clos de Bèze 1965 Rousseau</v>
      </c>
    </row>
    <row r="221" spans="1:9" x14ac:dyDescent="0.25">
      <c r="A221" s="5">
        <v>1</v>
      </c>
      <c r="B221" s="1" t="s">
        <v>204</v>
      </c>
      <c r="C221" t="s">
        <v>929</v>
      </c>
      <c r="D221" s="1" t="s">
        <v>359</v>
      </c>
      <c r="E221" s="13" t="s">
        <v>1389</v>
      </c>
      <c r="F221" s="2">
        <v>1300</v>
      </c>
      <c r="G221" s="3">
        <f t="shared" si="10"/>
        <v>1118</v>
      </c>
      <c r="H221" s="4">
        <f t="shared" si="11"/>
        <v>1391</v>
      </c>
      <c r="I221" s="23" t="str">
        <f t="shared" si="9"/>
        <v>LAFITE 1938</v>
      </c>
    </row>
    <row r="222" spans="1:9" x14ac:dyDescent="0.25">
      <c r="A222" s="5">
        <v>2</v>
      </c>
      <c r="B222" s="1" t="s">
        <v>205</v>
      </c>
      <c r="C222" t="s">
        <v>930</v>
      </c>
      <c r="D222" s="1" t="s">
        <v>360</v>
      </c>
      <c r="E222" s="13" t="s">
        <v>1389</v>
      </c>
      <c r="F222" s="2">
        <v>800</v>
      </c>
      <c r="G222" s="3">
        <f t="shared" si="10"/>
        <v>688</v>
      </c>
      <c r="H222" s="4">
        <f t="shared" si="11"/>
        <v>856</v>
      </c>
      <c r="I222" s="23" t="str">
        <f t="shared" si="9"/>
        <v>HAUT BRION 1952</v>
      </c>
    </row>
    <row r="223" spans="1:9" x14ac:dyDescent="0.25">
      <c r="A223" s="5">
        <v>1</v>
      </c>
      <c r="B223" s="1" t="s">
        <v>206</v>
      </c>
      <c r="C223" t="s">
        <v>931</v>
      </c>
      <c r="D223" s="1" t="s">
        <v>361</v>
      </c>
      <c r="E223" s="13" t="s">
        <v>1389</v>
      </c>
      <c r="F223" s="2">
        <v>590</v>
      </c>
      <c r="G223" s="3">
        <f t="shared" si="10"/>
        <v>507.40000000000003</v>
      </c>
      <c r="H223" s="4">
        <f t="shared" si="11"/>
        <v>631.30000000000007</v>
      </c>
      <c r="I223" s="23" t="str">
        <f t="shared" si="9"/>
        <v>MOUTON 1964</v>
      </c>
    </row>
    <row r="224" spans="1:9" x14ac:dyDescent="0.25">
      <c r="A224" s="5">
        <v>3</v>
      </c>
      <c r="B224" s="1" t="s">
        <v>207</v>
      </c>
      <c r="C224" t="s">
        <v>932</v>
      </c>
      <c r="D224" s="1"/>
      <c r="E224" s="13" t="s">
        <v>1389</v>
      </c>
      <c r="F224" s="2">
        <v>850</v>
      </c>
      <c r="G224" s="3">
        <f t="shared" si="10"/>
        <v>731</v>
      </c>
      <c r="H224" s="4">
        <f t="shared" si="11"/>
        <v>909.5</v>
      </c>
      <c r="I224" s="23" t="str">
        <f t="shared" si="9"/>
        <v>HAUT BRION 1957</v>
      </c>
    </row>
    <row r="225" spans="1:9" x14ac:dyDescent="0.25">
      <c r="A225" s="5">
        <v>1</v>
      </c>
      <c r="B225" s="1" t="s">
        <v>208</v>
      </c>
      <c r="C225" t="s">
        <v>933</v>
      </c>
      <c r="D225" s="1"/>
      <c r="E225" s="13" t="s">
        <v>1389</v>
      </c>
      <c r="F225" s="2">
        <v>1800</v>
      </c>
      <c r="G225" s="3">
        <f t="shared" si="10"/>
        <v>1548</v>
      </c>
      <c r="H225" s="4">
        <f t="shared" si="11"/>
        <v>1926</v>
      </c>
      <c r="I225" s="23" t="str">
        <f t="shared" si="9"/>
        <v>HAUT BRION 1954</v>
      </c>
    </row>
    <row r="226" spans="1:9" x14ac:dyDescent="0.25">
      <c r="A226" s="5">
        <v>1</v>
      </c>
      <c r="B226" s="1" t="s">
        <v>54</v>
      </c>
      <c r="C226" t="s">
        <v>934</v>
      </c>
      <c r="D226" s="1"/>
      <c r="E226" s="13" t="s">
        <v>1389</v>
      </c>
      <c r="F226" s="2">
        <v>850</v>
      </c>
      <c r="G226" s="3">
        <f t="shared" si="10"/>
        <v>731</v>
      </c>
      <c r="H226" s="4">
        <f t="shared" si="11"/>
        <v>909.5</v>
      </c>
      <c r="I226" s="23" t="str">
        <f t="shared" si="9"/>
        <v>CHEVAL BLANC 1960</v>
      </c>
    </row>
    <row r="227" spans="1:9" x14ac:dyDescent="0.25">
      <c r="A227" s="5">
        <v>4</v>
      </c>
      <c r="B227" s="1" t="s">
        <v>209</v>
      </c>
      <c r="C227" t="s">
        <v>935</v>
      </c>
      <c r="D227" s="1"/>
      <c r="E227" s="13" t="s">
        <v>1389</v>
      </c>
      <c r="F227" s="2">
        <v>1300</v>
      </c>
      <c r="G227" s="3">
        <f t="shared" si="10"/>
        <v>1118</v>
      </c>
      <c r="H227" s="4">
        <f t="shared" si="11"/>
        <v>1391</v>
      </c>
      <c r="I227" s="23" t="str">
        <f t="shared" si="9"/>
        <v>YQUEM 1948</v>
      </c>
    </row>
    <row r="228" spans="1:9" x14ac:dyDescent="0.25">
      <c r="A228" s="5">
        <v>3</v>
      </c>
      <c r="B228" s="1" t="s">
        <v>210</v>
      </c>
      <c r="C228" t="s">
        <v>936</v>
      </c>
      <c r="D228" s="1"/>
      <c r="E228" s="13" t="s">
        <v>1389</v>
      </c>
      <c r="F228" s="2">
        <v>550</v>
      </c>
      <c r="G228" s="3">
        <f t="shared" si="10"/>
        <v>473</v>
      </c>
      <c r="H228" s="4">
        <f t="shared" si="11"/>
        <v>588.5</v>
      </c>
      <c r="I228" s="23" t="str">
        <f t="shared" si="9"/>
        <v>CHEVAL BLANC 1967</v>
      </c>
    </row>
    <row r="229" spans="1:9" x14ac:dyDescent="0.25">
      <c r="A229" s="5">
        <v>12</v>
      </c>
      <c r="B229" s="1" t="s">
        <v>211</v>
      </c>
      <c r="C229" t="s">
        <v>937</v>
      </c>
      <c r="D229" s="1"/>
      <c r="E229" s="13" t="s">
        <v>1389</v>
      </c>
      <c r="F229" s="2">
        <v>1300</v>
      </c>
      <c r="G229" s="3">
        <f t="shared" si="10"/>
        <v>1118</v>
      </c>
      <c r="H229" s="4">
        <f t="shared" si="11"/>
        <v>1391</v>
      </c>
      <c r="I229" s="23" t="str">
        <f t="shared" si="9"/>
        <v>MUSIGNY 1947 CHEVILLOT</v>
      </c>
    </row>
    <row r="230" spans="1:9" x14ac:dyDescent="0.25">
      <c r="A230" s="5">
        <v>11</v>
      </c>
      <c r="B230" s="1" t="s">
        <v>212</v>
      </c>
      <c r="C230" t="s">
        <v>938</v>
      </c>
      <c r="D230" s="1"/>
      <c r="E230" s="13" t="s">
        <v>1389</v>
      </c>
      <c r="F230" s="2">
        <v>230</v>
      </c>
      <c r="G230" s="3">
        <f t="shared" si="10"/>
        <v>197.79999999999998</v>
      </c>
      <c r="H230" s="4">
        <f t="shared" si="11"/>
        <v>246.1</v>
      </c>
      <c r="I230" s="23" t="str">
        <f t="shared" si="9"/>
        <v>LATOUR POMEROL 1970</v>
      </c>
    </row>
    <row r="231" spans="1:9" x14ac:dyDescent="0.25">
      <c r="A231" s="5">
        <v>1</v>
      </c>
      <c r="B231" s="1" t="s">
        <v>213</v>
      </c>
      <c r="C231" t="s">
        <v>939</v>
      </c>
      <c r="D231" s="1" t="s">
        <v>362</v>
      </c>
      <c r="E231" s="16" t="s">
        <v>1390</v>
      </c>
      <c r="F231" s="2">
        <v>1800</v>
      </c>
      <c r="G231" s="3">
        <f t="shared" si="10"/>
        <v>1548</v>
      </c>
      <c r="H231" s="4">
        <f t="shared" si="11"/>
        <v>1926</v>
      </c>
      <c r="I231" s="23" t="str">
        <f t="shared" si="9"/>
        <v>CRISTAL 1978 MAGNUM</v>
      </c>
    </row>
    <row r="232" spans="1:9" x14ac:dyDescent="0.25">
      <c r="A232" s="5">
        <v>2</v>
      </c>
      <c r="B232" s="1" t="s">
        <v>214</v>
      </c>
      <c r="C232" t="s">
        <v>940</v>
      </c>
      <c r="D232" s="1" t="s">
        <v>363</v>
      </c>
      <c r="E232" s="16">
        <v>6</v>
      </c>
      <c r="F232" s="2">
        <v>6000</v>
      </c>
      <c r="G232" s="3">
        <f t="shared" si="10"/>
        <v>5160</v>
      </c>
      <c r="H232" s="4">
        <f t="shared" si="11"/>
        <v>6420</v>
      </c>
      <c r="I232" s="23" t="str">
        <f t="shared" si="9"/>
        <v>CRISTAL 1990 MATHUSALEM</v>
      </c>
    </row>
    <row r="233" spans="1:9" x14ac:dyDescent="0.25">
      <c r="A233" s="5">
        <v>1</v>
      </c>
      <c r="B233" s="1" t="s">
        <v>215</v>
      </c>
      <c r="C233" t="s">
        <v>941</v>
      </c>
      <c r="D233" s="1" t="s">
        <v>364</v>
      </c>
      <c r="E233" s="13" t="s">
        <v>1389</v>
      </c>
      <c r="F233" s="2">
        <v>250</v>
      </c>
      <c r="G233" s="3">
        <f t="shared" si="10"/>
        <v>215</v>
      </c>
      <c r="H233" s="4">
        <f t="shared" si="11"/>
        <v>267.5</v>
      </c>
      <c r="I233" s="23" t="str">
        <f t="shared" si="9"/>
        <v>CHAMBOLLE 1924</v>
      </c>
    </row>
    <row r="234" spans="1:9" x14ac:dyDescent="0.25">
      <c r="A234" s="5">
        <v>2</v>
      </c>
      <c r="B234" s="1" t="s">
        <v>216</v>
      </c>
      <c r="C234" t="s">
        <v>942</v>
      </c>
      <c r="D234" s="1" t="s">
        <v>365</v>
      </c>
      <c r="E234" s="13" t="s">
        <v>1389</v>
      </c>
      <c r="F234" s="2">
        <v>4500</v>
      </c>
      <c r="G234" s="3">
        <f t="shared" si="10"/>
        <v>3870</v>
      </c>
      <c r="H234" s="4">
        <f t="shared" si="11"/>
        <v>4815</v>
      </c>
      <c r="I234" s="23" t="str">
        <f t="shared" si="9"/>
        <v xml:space="preserve">CHEVAL 1946 </v>
      </c>
    </row>
    <row r="235" spans="1:9" x14ac:dyDescent="0.25">
      <c r="A235" s="5">
        <v>3</v>
      </c>
      <c r="B235" s="1" t="s">
        <v>217</v>
      </c>
      <c r="C235" t="s">
        <v>943</v>
      </c>
      <c r="D235" s="1" t="s">
        <v>312</v>
      </c>
      <c r="E235" s="13" t="s">
        <v>1389</v>
      </c>
      <c r="F235" s="2">
        <v>950</v>
      </c>
      <c r="G235" s="3">
        <f t="shared" si="10"/>
        <v>817</v>
      </c>
      <c r="H235" s="4">
        <f t="shared" si="11"/>
        <v>1016.5</v>
      </c>
      <c r="I235" s="23" t="str">
        <f t="shared" si="9"/>
        <v>LATOUR 1955</v>
      </c>
    </row>
    <row r="236" spans="1:9" x14ac:dyDescent="0.25">
      <c r="A236" s="5">
        <v>1</v>
      </c>
      <c r="B236" s="1" t="s">
        <v>399</v>
      </c>
      <c r="C236" t="s">
        <v>944</v>
      </c>
      <c r="D236" s="1" t="s">
        <v>1308</v>
      </c>
      <c r="E236" s="13" t="s">
        <v>1389</v>
      </c>
      <c r="F236" s="2">
        <v>1400</v>
      </c>
      <c r="G236" s="3">
        <f t="shared" si="10"/>
        <v>1204</v>
      </c>
      <c r="H236" s="4">
        <f t="shared" si="11"/>
        <v>1498</v>
      </c>
      <c r="I236" s="23" t="str">
        <f t="shared" si="9"/>
        <v>LAFITE 1928 ROTHSCHILD</v>
      </c>
    </row>
    <row r="237" spans="1:9" x14ac:dyDescent="0.25">
      <c r="A237" s="5">
        <v>2</v>
      </c>
      <c r="B237" s="1" t="s">
        <v>400</v>
      </c>
      <c r="C237" t="s">
        <v>945</v>
      </c>
      <c r="D237" s="1"/>
      <c r="E237" s="13" t="s">
        <v>1389</v>
      </c>
      <c r="F237" s="2">
        <v>3500</v>
      </c>
      <c r="G237" s="3">
        <f t="shared" si="10"/>
        <v>3010</v>
      </c>
      <c r="H237" s="4">
        <f t="shared" si="11"/>
        <v>3745</v>
      </c>
      <c r="I237" s="23" t="str">
        <f t="shared" si="9"/>
        <v>MOUTON 1948 ROTHSCHILD</v>
      </c>
    </row>
    <row r="238" spans="1:9" x14ac:dyDescent="0.25">
      <c r="A238" s="5">
        <v>1</v>
      </c>
      <c r="B238" s="1" t="s">
        <v>401</v>
      </c>
      <c r="C238" t="s">
        <v>946</v>
      </c>
      <c r="D238" s="1"/>
      <c r="E238" s="13" t="s">
        <v>1389</v>
      </c>
      <c r="F238" s="2">
        <v>700</v>
      </c>
      <c r="G238" s="3">
        <f t="shared" si="10"/>
        <v>602</v>
      </c>
      <c r="H238" s="4">
        <f t="shared" si="11"/>
        <v>749</v>
      </c>
      <c r="I238" s="23" t="str">
        <f t="shared" si="9"/>
        <v>LATOUR 1957</v>
      </c>
    </row>
    <row r="239" spans="1:9" x14ac:dyDescent="0.25">
      <c r="A239" s="5">
        <v>1</v>
      </c>
      <c r="B239" s="1" t="s">
        <v>402</v>
      </c>
      <c r="C239" t="s">
        <v>947</v>
      </c>
      <c r="D239" s="1"/>
      <c r="E239" s="13" t="s">
        <v>1389</v>
      </c>
      <c r="F239" s="2">
        <v>600</v>
      </c>
      <c r="G239" s="3">
        <f t="shared" si="10"/>
        <v>516</v>
      </c>
      <c r="H239" s="4">
        <f t="shared" si="11"/>
        <v>642</v>
      </c>
      <c r="I239" s="23" t="str">
        <f t="shared" si="9"/>
        <v>MARGAUX 1933</v>
      </c>
    </row>
    <row r="240" spans="1:9" x14ac:dyDescent="0.25">
      <c r="A240" s="5">
        <v>4</v>
      </c>
      <c r="B240" s="1" t="s">
        <v>403</v>
      </c>
      <c r="C240" t="s">
        <v>948</v>
      </c>
      <c r="D240" s="1"/>
      <c r="E240" s="13" t="s">
        <v>1389</v>
      </c>
      <c r="F240" s="2">
        <v>1200</v>
      </c>
      <c r="G240" s="3">
        <f t="shared" si="10"/>
        <v>1032</v>
      </c>
      <c r="H240" s="4">
        <f t="shared" si="11"/>
        <v>1284</v>
      </c>
      <c r="I240" s="23" t="str">
        <f t="shared" si="9"/>
        <v>LAFITE 1963 ROTHSCHILD</v>
      </c>
    </row>
    <row r="241" spans="1:9" x14ac:dyDescent="0.25">
      <c r="A241" s="5">
        <v>2</v>
      </c>
      <c r="B241" s="1" t="s">
        <v>404</v>
      </c>
      <c r="C241" t="s">
        <v>949</v>
      </c>
      <c r="D241" s="1"/>
      <c r="E241" s="13" t="s">
        <v>1389</v>
      </c>
      <c r="F241" s="2">
        <v>2000</v>
      </c>
      <c r="G241" s="3">
        <f t="shared" si="10"/>
        <v>1720</v>
      </c>
      <c r="H241" s="4">
        <f t="shared" si="11"/>
        <v>2140</v>
      </c>
      <c r="I241" s="23" t="str">
        <f t="shared" si="9"/>
        <v>LAFITE 1949 ROTHSCHILD</v>
      </c>
    </row>
    <row r="242" spans="1:9" x14ac:dyDescent="0.25">
      <c r="A242" s="5">
        <v>1</v>
      </c>
      <c r="B242" s="1" t="s">
        <v>405</v>
      </c>
      <c r="C242" t="s">
        <v>950</v>
      </c>
      <c r="D242" s="1" t="s">
        <v>1309</v>
      </c>
      <c r="E242" s="13" t="s">
        <v>1389</v>
      </c>
      <c r="F242" s="2">
        <v>300</v>
      </c>
      <c r="G242" s="3">
        <f t="shared" si="10"/>
        <v>258</v>
      </c>
      <c r="H242" s="4">
        <f t="shared" si="11"/>
        <v>321</v>
      </c>
      <c r="I242" s="23" t="str">
        <f t="shared" si="9"/>
        <v>CHAMBERTIN 1966 L.LATOUR</v>
      </c>
    </row>
    <row r="243" spans="1:9" x14ac:dyDescent="0.25">
      <c r="A243" s="5">
        <v>2</v>
      </c>
      <c r="B243" s="1" t="s">
        <v>406</v>
      </c>
      <c r="C243" t="s">
        <v>951</v>
      </c>
      <c r="D243" s="1" t="s">
        <v>1310</v>
      </c>
      <c r="E243" s="13" t="s">
        <v>1389</v>
      </c>
      <c r="F243" s="2">
        <v>1800</v>
      </c>
      <c r="G243" s="3">
        <f t="shared" si="10"/>
        <v>1548</v>
      </c>
      <c r="H243" s="4">
        <f t="shared" si="11"/>
        <v>1926</v>
      </c>
      <c r="I243" s="23" t="str">
        <f t="shared" si="9"/>
        <v>PULIGNY 1946 LEFLAIVE</v>
      </c>
    </row>
    <row r="244" spans="1:9" x14ac:dyDescent="0.25">
      <c r="A244" s="5">
        <v>1</v>
      </c>
      <c r="B244" s="1" t="s">
        <v>407</v>
      </c>
      <c r="C244" t="s">
        <v>952</v>
      </c>
      <c r="D244" s="1" t="s">
        <v>317</v>
      </c>
      <c r="E244" s="13" t="s">
        <v>1389</v>
      </c>
      <c r="F244" s="2">
        <v>450</v>
      </c>
      <c r="G244" s="3">
        <f t="shared" si="10"/>
        <v>387</v>
      </c>
      <c r="H244" s="4">
        <f t="shared" si="11"/>
        <v>481.5</v>
      </c>
      <c r="I244" s="23" t="str">
        <f t="shared" si="9"/>
        <v>MAZY CHAMBERTIN 1967 ROUSSEAU</v>
      </c>
    </row>
    <row r="245" spans="1:9" x14ac:dyDescent="0.25">
      <c r="A245" s="5">
        <v>1</v>
      </c>
      <c r="B245" s="1" t="s">
        <v>408</v>
      </c>
      <c r="C245" t="s">
        <v>953</v>
      </c>
      <c r="D245" s="1" t="s">
        <v>317</v>
      </c>
      <c r="E245" s="13" t="s">
        <v>1389</v>
      </c>
      <c r="F245" s="2">
        <v>750</v>
      </c>
      <c r="G245" s="3">
        <f t="shared" si="10"/>
        <v>645</v>
      </c>
      <c r="H245" s="4">
        <f t="shared" si="11"/>
        <v>802.5</v>
      </c>
      <c r="I245" s="23" t="str">
        <f t="shared" si="9"/>
        <v>CLOS ST JACQUES 1970 ROUSSEAU</v>
      </c>
    </row>
    <row r="246" spans="1:9" x14ac:dyDescent="0.25">
      <c r="A246" s="5">
        <v>1</v>
      </c>
      <c r="B246" s="1" t="s">
        <v>409</v>
      </c>
      <c r="C246" t="s">
        <v>954</v>
      </c>
      <c r="D246" s="1"/>
      <c r="E246" s="13" t="s">
        <v>1389</v>
      </c>
      <c r="F246" s="2">
        <v>390</v>
      </c>
      <c r="G246" s="3">
        <f t="shared" si="10"/>
        <v>335.4</v>
      </c>
      <c r="H246" s="4">
        <f t="shared" si="11"/>
        <v>417.3</v>
      </c>
      <c r="I246" s="23" t="str">
        <f t="shared" si="9"/>
        <v>FILHOT 1937</v>
      </c>
    </row>
    <row r="247" spans="1:9" x14ac:dyDescent="0.25">
      <c r="A247" s="5">
        <v>1</v>
      </c>
      <c r="B247" s="1" t="s">
        <v>410</v>
      </c>
      <c r="C247" t="s">
        <v>955</v>
      </c>
      <c r="D247" s="1"/>
      <c r="E247" s="13" t="s">
        <v>1389</v>
      </c>
      <c r="F247" s="2">
        <v>1900</v>
      </c>
      <c r="G247" s="3">
        <f t="shared" si="10"/>
        <v>1634</v>
      </c>
      <c r="H247" s="4">
        <f t="shared" si="11"/>
        <v>2033</v>
      </c>
      <c r="I247" s="23" t="str">
        <f t="shared" si="9"/>
        <v>MARGAUX 1938</v>
      </c>
    </row>
    <row r="248" spans="1:9" x14ac:dyDescent="0.25">
      <c r="A248" s="5">
        <v>2</v>
      </c>
      <c r="B248" s="1" t="s">
        <v>411</v>
      </c>
      <c r="C248" t="s">
        <v>956</v>
      </c>
      <c r="D248" s="1" t="s">
        <v>246</v>
      </c>
      <c r="E248" s="13" t="s">
        <v>1389</v>
      </c>
      <c r="F248" s="2">
        <v>1200</v>
      </c>
      <c r="G248" s="3">
        <f t="shared" si="10"/>
        <v>1032</v>
      </c>
      <c r="H248" s="4">
        <f t="shared" si="11"/>
        <v>1284</v>
      </c>
      <c r="I248" s="23" t="str">
        <f t="shared" si="9"/>
        <v>LAFLEUR 1966 POMEROL</v>
      </c>
    </row>
    <row r="249" spans="1:9" x14ac:dyDescent="0.25">
      <c r="A249" s="5">
        <v>1</v>
      </c>
      <c r="B249" s="1" t="s">
        <v>412</v>
      </c>
      <c r="C249" t="s">
        <v>957</v>
      </c>
      <c r="D249" s="1"/>
      <c r="E249" s="13" t="s">
        <v>1389</v>
      </c>
      <c r="F249" s="2">
        <v>850</v>
      </c>
      <c r="G249" s="3">
        <f t="shared" si="10"/>
        <v>731</v>
      </c>
      <c r="H249" s="4">
        <f t="shared" si="11"/>
        <v>909.5</v>
      </c>
      <c r="I249" s="23" t="str">
        <f t="shared" si="9"/>
        <v>HAUT BRION 1924</v>
      </c>
    </row>
    <row r="250" spans="1:9" x14ac:dyDescent="0.25">
      <c r="A250" s="5">
        <v>1</v>
      </c>
      <c r="B250" s="1" t="s">
        <v>413</v>
      </c>
      <c r="C250" t="s">
        <v>958</v>
      </c>
      <c r="D250" s="1"/>
      <c r="E250" s="13" t="s">
        <v>1389</v>
      </c>
      <c r="F250" s="2">
        <v>1000</v>
      </c>
      <c r="G250" s="3">
        <f t="shared" si="10"/>
        <v>860</v>
      </c>
      <c r="H250" s="4">
        <f t="shared" si="11"/>
        <v>1070</v>
      </c>
      <c r="I250" s="23" t="str">
        <f t="shared" si="9"/>
        <v>LATOUR 1949</v>
      </c>
    </row>
    <row r="251" spans="1:9" x14ac:dyDescent="0.25">
      <c r="A251" s="5">
        <v>1</v>
      </c>
      <c r="B251" s="1" t="s">
        <v>414</v>
      </c>
      <c r="C251" t="s">
        <v>959</v>
      </c>
      <c r="D251" s="1"/>
      <c r="E251" s="13" t="s">
        <v>1389</v>
      </c>
      <c r="F251" s="2">
        <v>900</v>
      </c>
      <c r="G251" s="3">
        <f t="shared" si="10"/>
        <v>774</v>
      </c>
      <c r="H251" s="4">
        <f t="shared" si="11"/>
        <v>963</v>
      </c>
      <c r="I251" s="23" t="str">
        <f t="shared" si="9"/>
        <v>LATOUR 1950</v>
      </c>
    </row>
    <row r="252" spans="1:9" x14ac:dyDescent="0.25">
      <c r="A252" s="5">
        <v>1</v>
      </c>
      <c r="B252" s="1" t="s">
        <v>415</v>
      </c>
      <c r="C252" t="s">
        <v>960</v>
      </c>
      <c r="D252" s="1"/>
      <c r="E252" s="13" t="s">
        <v>1389</v>
      </c>
      <c r="F252" s="2">
        <v>850</v>
      </c>
      <c r="G252" s="3">
        <f t="shared" si="10"/>
        <v>731</v>
      </c>
      <c r="H252" s="4">
        <f t="shared" si="11"/>
        <v>909.5</v>
      </c>
      <c r="I252" s="23" t="str">
        <f t="shared" si="9"/>
        <v>HAUT BRION 1916</v>
      </c>
    </row>
    <row r="253" spans="1:9" x14ac:dyDescent="0.25">
      <c r="A253" s="5">
        <v>1</v>
      </c>
      <c r="B253" s="1" t="s">
        <v>416</v>
      </c>
      <c r="C253" t="s">
        <v>961</v>
      </c>
      <c r="D253" s="1"/>
      <c r="E253" s="13" t="s">
        <v>1389</v>
      </c>
      <c r="F253" s="2">
        <v>650</v>
      </c>
      <c r="G253" s="3">
        <f t="shared" si="10"/>
        <v>559</v>
      </c>
      <c r="H253" s="4">
        <f t="shared" si="11"/>
        <v>695.5</v>
      </c>
      <c r="I253" s="23" t="str">
        <f t="shared" si="9"/>
        <v>HAUT BRION 1937</v>
      </c>
    </row>
    <row r="254" spans="1:9" x14ac:dyDescent="0.25">
      <c r="A254" s="5">
        <v>8</v>
      </c>
      <c r="B254" s="1" t="s">
        <v>417</v>
      </c>
      <c r="C254" t="s">
        <v>962</v>
      </c>
      <c r="D254" s="1" t="s">
        <v>1311</v>
      </c>
      <c r="E254" s="13" t="s">
        <v>1389</v>
      </c>
      <c r="F254" s="2">
        <v>240</v>
      </c>
      <c r="G254" s="3">
        <f t="shared" si="10"/>
        <v>206.4</v>
      </c>
      <c r="H254" s="4">
        <f t="shared" si="11"/>
        <v>256.8</v>
      </c>
      <c r="I254" s="23" t="str">
        <f t="shared" si="9"/>
        <v>MISSION 1969</v>
      </c>
    </row>
    <row r="255" spans="1:9" x14ac:dyDescent="0.25">
      <c r="A255" s="5">
        <v>4</v>
      </c>
      <c r="B255" s="1" t="s">
        <v>418</v>
      </c>
      <c r="C255" t="s">
        <v>963</v>
      </c>
      <c r="D255" s="1"/>
      <c r="E255" s="13" t="s">
        <v>1389</v>
      </c>
      <c r="F255" s="2">
        <v>750</v>
      </c>
      <c r="G255" s="3">
        <f t="shared" si="10"/>
        <v>645</v>
      </c>
      <c r="H255" s="4">
        <f t="shared" si="11"/>
        <v>802.5</v>
      </c>
      <c r="I255" s="23" t="str">
        <f t="shared" si="9"/>
        <v>CHEVAL BLANC 1964</v>
      </c>
    </row>
    <row r="256" spans="1:9" x14ac:dyDescent="0.25">
      <c r="A256" s="5">
        <v>3</v>
      </c>
      <c r="B256" s="1" t="s">
        <v>419</v>
      </c>
      <c r="C256" t="s">
        <v>964</v>
      </c>
      <c r="D256" s="1"/>
      <c r="E256" s="13" t="s">
        <v>1389</v>
      </c>
      <c r="F256" s="2">
        <v>450</v>
      </c>
      <c r="G256" s="3">
        <f t="shared" si="10"/>
        <v>387</v>
      </c>
      <c r="H256" s="4">
        <f t="shared" si="11"/>
        <v>481.5</v>
      </c>
      <c r="I256" s="23" t="str">
        <f t="shared" si="9"/>
        <v>CHEVAL BLANC 1966</v>
      </c>
    </row>
    <row r="257" spans="1:9" x14ac:dyDescent="0.25">
      <c r="A257" s="5">
        <v>2</v>
      </c>
      <c r="B257" s="1" t="s">
        <v>420</v>
      </c>
      <c r="C257" t="s">
        <v>965</v>
      </c>
      <c r="D257" s="1"/>
      <c r="E257" s="13" t="s">
        <v>1389</v>
      </c>
      <c r="F257" s="2">
        <v>490</v>
      </c>
      <c r="G257" s="3">
        <f t="shared" si="10"/>
        <v>421.40000000000003</v>
      </c>
      <c r="H257" s="4">
        <f t="shared" si="11"/>
        <v>524.30000000000007</v>
      </c>
      <c r="I257" s="23" t="str">
        <f t="shared" si="9"/>
        <v>CHEVAL BLANC 1962</v>
      </c>
    </row>
    <row r="258" spans="1:9" x14ac:dyDescent="0.25">
      <c r="A258" s="5">
        <v>9</v>
      </c>
      <c r="B258" s="1" t="s">
        <v>421</v>
      </c>
      <c r="C258" t="s">
        <v>966</v>
      </c>
      <c r="D258" s="1"/>
      <c r="E258" s="13" t="s">
        <v>1389</v>
      </c>
      <c r="F258" s="2">
        <v>250</v>
      </c>
      <c r="G258" s="3">
        <f t="shared" si="10"/>
        <v>215</v>
      </c>
      <c r="H258" s="4">
        <f t="shared" si="11"/>
        <v>267.5</v>
      </c>
      <c r="I258" s="23" t="str">
        <f t="shared" si="9"/>
        <v>LATOUR POMEROL 1971</v>
      </c>
    </row>
    <row r="259" spans="1:9" x14ac:dyDescent="0.25">
      <c r="A259" s="5">
        <v>1</v>
      </c>
      <c r="B259" s="1" t="s">
        <v>422</v>
      </c>
      <c r="C259" t="s">
        <v>967</v>
      </c>
      <c r="D259" s="1"/>
      <c r="E259" s="13" t="s">
        <v>1389</v>
      </c>
      <c r="F259" s="2">
        <v>8500</v>
      </c>
      <c r="G259" s="3">
        <f t="shared" si="10"/>
        <v>7310</v>
      </c>
      <c r="H259" s="4">
        <f t="shared" si="11"/>
        <v>9095</v>
      </c>
      <c r="I259" s="23" t="str">
        <f t="shared" ref="I259:I322" si="12">HYPERLINK(C259,B259)</f>
        <v>LATOUR A POMEROL 1947</v>
      </c>
    </row>
    <row r="260" spans="1:9" x14ac:dyDescent="0.25">
      <c r="A260" s="5">
        <v>30</v>
      </c>
      <c r="B260" s="1" t="s">
        <v>423</v>
      </c>
      <c r="C260" t="s">
        <v>968</v>
      </c>
      <c r="D260" s="1" t="s">
        <v>1312</v>
      </c>
      <c r="E260" s="13" t="s">
        <v>1389</v>
      </c>
      <c r="F260" s="2">
        <v>350</v>
      </c>
      <c r="G260" s="3">
        <f t="shared" si="10"/>
        <v>301</v>
      </c>
      <c r="H260" s="4">
        <f t="shared" si="11"/>
        <v>374.5</v>
      </c>
      <c r="I260" s="23" t="str">
        <f t="shared" si="12"/>
        <v xml:space="preserve">Chambolle Musigny 1966 </v>
      </c>
    </row>
    <row r="261" spans="1:9" x14ac:dyDescent="0.25">
      <c r="A261" s="5">
        <v>20</v>
      </c>
      <c r="B261" s="1" t="s">
        <v>424</v>
      </c>
      <c r="C261" t="s">
        <v>969</v>
      </c>
      <c r="D261" s="1" t="s">
        <v>1312</v>
      </c>
      <c r="E261" s="13" t="s">
        <v>1389</v>
      </c>
      <c r="F261" s="2">
        <v>900</v>
      </c>
      <c r="G261" s="3">
        <f t="shared" si="10"/>
        <v>774</v>
      </c>
      <c r="H261" s="4">
        <f t="shared" si="11"/>
        <v>963</v>
      </c>
      <c r="I261" s="23" t="str">
        <f t="shared" si="12"/>
        <v>Chambertin 1966 Ponnelle</v>
      </c>
    </row>
    <row r="262" spans="1:9" x14ac:dyDescent="0.25">
      <c r="A262" s="5">
        <v>1</v>
      </c>
      <c r="B262" s="1" t="s">
        <v>218</v>
      </c>
      <c r="C262" t="s">
        <v>970</v>
      </c>
      <c r="D262" s="1" t="s">
        <v>366</v>
      </c>
      <c r="E262" s="16">
        <v>9</v>
      </c>
      <c r="F262" s="2">
        <v>3000</v>
      </c>
      <c r="G262" s="3">
        <f t="shared" ref="G262:G325" si="13">(F262/100*86)</f>
        <v>2580</v>
      </c>
      <c r="H262" s="4">
        <f t="shared" ref="H262:H325" si="14">(F262/100*107)</f>
        <v>3210</v>
      </c>
      <c r="I262" s="23" t="str">
        <f t="shared" si="12"/>
        <v>CBO12 LATOUR POMEROL 1975</v>
      </c>
    </row>
    <row r="263" spans="1:9" x14ac:dyDescent="0.25">
      <c r="A263" s="5">
        <v>3</v>
      </c>
      <c r="B263" s="1" t="s">
        <v>425</v>
      </c>
      <c r="C263" t="s">
        <v>971</v>
      </c>
      <c r="D263" s="1"/>
      <c r="E263" s="13" t="s">
        <v>1389</v>
      </c>
      <c r="F263" s="2">
        <v>550</v>
      </c>
      <c r="G263" s="3">
        <f t="shared" si="13"/>
        <v>473</v>
      </c>
      <c r="H263" s="4">
        <f t="shared" si="14"/>
        <v>588.5</v>
      </c>
      <c r="I263" s="23" t="str">
        <f t="shared" si="12"/>
        <v>AUSONE 1937</v>
      </c>
    </row>
    <row r="264" spans="1:9" x14ac:dyDescent="0.25">
      <c r="A264" s="5">
        <v>4</v>
      </c>
      <c r="B264" s="1" t="s">
        <v>219</v>
      </c>
      <c r="C264" t="s">
        <v>972</v>
      </c>
      <c r="D264" s="1"/>
      <c r="E264" s="13" t="s">
        <v>1389</v>
      </c>
      <c r="F264" s="2">
        <v>500</v>
      </c>
      <c r="G264" s="3">
        <f t="shared" si="13"/>
        <v>430</v>
      </c>
      <c r="H264" s="4">
        <f t="shared" si="14"/>
        <v>535</v>
      </c>
      <c r="I264" s="23" t="str">
        <f t="shared" si="12"/>
        <v>HAUT BRION 1942</v>
      </c>
    </row>
    <row r="265" spans="1:9" x14ac:dyDescent="0.25">
      <c r="A265" s="5">
        <v>1</v>
      </c>
      <c r="B265" s="1" t="s">
        <v>426</v>
      </c>
      <c r="C265" t="s">
        <v>973</v>
      </c>
      <c r="D265" s="1"/>
      <c r="E265" s="13" t="s">
        <v>1389</v>
      </c>
      <c r="F265" s="2">
        <v>900</v>
      </c>
      <c r="G265" s="3">
        <f t="shared" si="13"/>
        <v>774</v>
      </c>
      <c r="H265" s="4">
        <f t="shared" si="14"/>
        <v>963</v>
      </c>
      <c r="I265" s="23" t="str">
        <f t="shared" si="12"/>
        <v>LATOUR 1953</v>
      </c>
    </row>
    <row r="266" spans="1:9" x14ac:dyDescent="0.25">
      <c r="A266" s="5">
        <v>6</v>
      </c>
      <c r="B266" s="1" t="s">
        <v>427</v>
      </c>
      <c r="C266" t="s">
        <v>974</v>
      </c>
      <c r="D266" s="1" t="s">
        <v>321</v>
      </c>
      <c r="E266" s="16" t="s">
        <v>1390</v>
      </c>
      <c r="F266" s="2">
        <v>200</v>
      </c>
      <c r="G266" s="3">
        <f t="shared" si="13"/>
        <v>172</v>
      </c>
      <c r="H266" s="4">
        <f t="shared" si="14"/>
        <v>214</v>
      </c>
      <c r="I266" s="23" t="str">
        <f t="shared" si="12"/>
        <v>GAZIN 1975 MAGNUM</v>
      </c>
    </row>
    <row r="267" spans="1:9" x14ac:dyDescent="0.25">
      <c r="A267" s="5">
        <v>2</v>
      </c>
      <c r="B267" s="1" t="s">
        <v>428</v>
      </c>
      <c r="C267" t="s">
        <v>975</v>
      </c>
      <c r="D267" s="1"/>
      <c r="E267" s="13" t="s">
        <v>1389</v>
      </c>
      <c r="F267" s="2">
        <v>950</v>
      </c>
      <c r="G267" s="3">
        <f t="shared" si="13"/>
        <v>817</v>
      </c>
      <c r="H267" s="4">
        <f t="shared" si="14"/>
        <v>1016.5</v>
      </c>
      <c r="I267" s="23" t="str">
        <f t="shared" si="12"/>
        <v>MUSIGNY 1969 COMTES DE VOGUE</v>
      </c>
    </row>
    <row r="268" spans="1:9" x14ac:dyDescent="0.25">
      <c r="A268" s="5">
        <v>10</v>
      </c>
      <c r="B268" s="1" t="s">
        <v>429</v>
      </c>
      <c r="C268" t="s">
        <v>976</v>
      </c>
      <c r="D268" s="1"/>
      <c r="E268" s="13" t="s">
        <v>1389</v>
      </c>
      <c r="F268" s="2">
        <v>490</v>
      </c>
      <c r="G268" s="3">
        <f t="shared" si="13"/>
        <v>421.40000000000003</v>
      </c>
      <c r="H268" s="4">
        <f t="shared" si="14"/>
        <v>524.30000000000007</v>
      </c>
      <c r="I268" s="23" t="str">
        <f t="shared" si="12"/>
        <v>MARGAUX 1967</v>
      </c>
    </row>
    <row r="269" spans="1:9" x14ac:dyDescent="0.25">
      <c r="A269" s="5">
        <v>1</v>
      </c>
      <c r="B269" s="1" t="s">
        <v>419</v>
      </c>
      <c r="C269" t="s">
        <v>977</v>
      </c>
      <c r="D269" s="1"/>
      <c r="E269" s="13" t="s">
        <v>1389</v>
      </c>
      <c r="F269" s="2">
        <v>500</v>
      </c>
      <c r="G269" s="3">
        <f t="shared" si="13"/>
        <v>430</v>
      </c>
      <c r="H269" s="4">
        <f t="shared" si="14"/>
        <v>535</v>
      </c>
      <c r="I269" s="23" t="str">
        <f t="shared" si="12"/>
        <v>CHEVAL BLANC 1966</v>
      </c>
    </row>
    <row r="270" spans="1:9" x14ac:dyDescent="0.25">
      <c r="A270" s="5">
        <v>1</v>
      </c>
      <c r="B270" s="1" t="s">
        <v>430</v>
      </c>
      <c r="C270" t="s">
        <v>978</v>
      </c>
      <c r="D270" s="1"/>
      <c r="E270" s="13" t="s">
        <v>387</v>
      </c>
      <c r="F270" s="2">
        <v>900</v>
      </c>
      <c r="G270" s="3">
        <f t="shared" si="13"/>
        <v>774</v>
      </c>
      <c r="H270" s="4">
        <f t="shared" si="14"/>
        <v>963</v>
      </c>
      <c r="I270" s="23" t="str">
        <f t="shared" si="12"/>
        <v>MUSIGNY 1969 COMTES VOGUE</v>
      </c>
    </row>
    <row r="271" spans="1:9" x14ac:dyDescent="0.25">
      <c r="A271" s="5">
        <v>2</v>
      </c>
      <c r="B271" s="1" t="s">
        <v>431</v>
      </c>
      <c r="C271" t="s">
        <v>979</v>
      </c>
      <c r="D271" s="1"/>
      <c r="E271" s="13" t="s">
        <v>1389</v>
      </c>
      <c r="F271" s="2">
        <v>1200</v>
      </c>
      <c r="G271" s="3">
        <f t="shared" si="13"/>
        <v>1032</v>
      </c>
      <c r="H271" s="4">
        <f t="shared" si="14"/>
        <v>1284</v>
      </c>
      <c r="I271" s="23" t="str">
        <f t="shared" si="12"/>
        <v xml:space="preserve">CHEVAL BLANC 1954 </v>
      </c>
    </row>
    <row r="272" spans="1:9" x14ac:dyDescent="0.25">
      <c r="A272" s="5">
        <v>1</v>
      </c>
      <c r="B272" s="1" t="s">
        <v>432</v>
      </c>
      <c r="C272" t="s">
        <v>980</v>
      </c>
      <c r="D272" s="1" t="s">
        <v>1313</v>
      </c>
      <c r="E272" s="13" t="s">
        <v>1389</v>
      </c>
      <c r="F272" s="2">
        <v>200</v>
      </c>
      <c r="G272" s="3">
        <f t="shared" si="13"/>
        <v>172</v>
      </c>
      <c r="H272" s="4">
        <f t="shared" si="14"/>
        <v>214</v>
      </c>
      <c r="I272" s="23" t="str">
        <f t="shared" si="12"/>
        <v>LA CHAPELLE 1985 JABOULET</v>
      </c>
    </row>
    <row r="273" spans="1:9" x14ac:dyDescent="0.25">
      <c r="A273" s="5">
        <v>9</v>
      </c>
      <c r="B273" s="1" t="s">
        <v>433</v>
      </c>
      <c r="C273" t="s">
        <v>981</v>
      </c>
      <c r="D273" s="1"/>
      <c r="E273" s="13" t="s">
        <v>1389</v>
      </c>
      <c r="F273" s="2">
        <v>200</v>
      </c>
      <c r="G273" s="3">
        <f t="shared" si="13"/>
        <v>172</v>
      </c>
      <c r="H273" s="4">
        <f t="shared" si="14"/>
        <v>214</v>
      </c>
      <c r="I273" s="23" t="str">
        <f t="shared" si="12"/>
        <v>Y  YQUEM 1985</v>
      </c>
    </row>
    <row r="274" spans="1:9" x14ac:dyDescent="0.25">
      <c r="A274" s="5">
        <v>1</v>
      </c>
      <c r="B274" s="1" t="s">
        <v>434</v>
      </c>
      <c r="C274" t="s">
        <v>982</v>
      </c>
      <c r="D274" s="1"/>
      <c r="E274" s="13" t="s">
        <v>1389</v>
      </c>
      <c r="F274" s="2">
        <v>220</v>
      </c>
      <c r="G274" s="3">
        <f t="shared" si="13"/>
        <v>189.20000000000002</v>
      </c>
      <c r="H274" s="4">
        <f t="shared" si="14"/>
        <v>235.4</v>
      </c>
      <c r="I274" s="23" t="str">
        <f t="shared" si="12"/>
        <v>YQUEM 2006</v>
      </c>
    </row>
    <row r="275" spans="1:9" x14ac:dyDescent="0.25">
      <c r="A275" s="5">
        <v>8</v>
      </c>
      <c r="B275" s="1" t="s">
        <v>435</v>
      </c>
      <c r="C275" t="s">
        <v>983</v>
      </c>
      <c r="D275" s="1" t="s">
        <v>1314</v>
      </c>
      <c r="E275" s="13" t="s">
        <v>1389</v>
      </c>
      <c r="F275" s="2">
        <v>550</v>
      </c>
      <c r="G275" s="3">
        <f t="shared" si="13"/>
        <v>473</v>
      </c>
      <c r="H275" s="4">
        <f t="shared" si="14"/>
        <v>588.5</v>
      </c>
      <c r="I275" s="23" t="str">
        <f t="shared" si="12"/>
        <v>CORNAS 1985 CLAPE</v>
      </c>
    </row>
    <row r="276" spans="1:9" x14ac:dyDescent="0.25">
      <c r="A276" s="5">
        <v>2</v>
      </c>
      <c r="B276" s="1" t="s">
        <v>436</v>
      </c>
      <c r="C276" t="s">
        <v>984</v>
      </c>
      <c r="D276" s="1"/>
      <c r="E276" s="13" t="s">
        <v>1389</v>
      </c>
      <c r="F276" s="2">
        <v>2000</v>
      </c>
      <c r="G276" s="3">
        <f t="shared" si="13"/>
        <v>1720</v>
      </c>
      <c r="H276" s="4">
        <f t="shared" si="14"/>
        <v>2140</v>
      </c>
      <c r="I276" s="23" t="str">
        <f t="shared" si="12"/>
        <v>PETRUS 1955</v>
      </c>
    </row>
    <row r="277" spans="1:9" x14ac:dyDescent="0.25">
      <c r="A277" s="5">
        <v>2</v>
      </c>
      <c r="B277" s="1" t="s">
        <v>437</v>
      </c>
      <c r="C277" t="s">
        <v>985</v>
      </c>
      <c r="D277" s="1"/>
      <c r="E277" s="13" t="s">
        <v>1389</v>
      </c>
      <c r="F277" s="2">
        <v>6500</v>
      </c>
      <c r="G277" s="3">
        <f t="shared" si="13"/>
        <v>5590</v>
      </c>
      <c r="H277" s="4">
        <f t="shared" si="14"/>
        <v>6955</v>
      </c>
      <c r="I277" s="23" t="str">
        <f t="shared" si="12"/>
        <v>PETRUS 1951</v>
      </c>
    </row>
    <row r="278" spans="1:9" x14ac:dyDescent="0.25">
      <c r="A278" s="5">
        <v>2</v>
      </c>
      <c r="B278" s="1" t="s">
        <v>438</v>
      </c>
      <c r="C278" t="s">
        <v>986</v>
      </c>
      <c r="D278" s="1"/>
      <c r="E278" s="13" t="s">
        <v>1389</v>
      </c>
      <c r="F278" s="2">
        <v>4700</v>
      </c>
      <c r="G278" s="3">
        <f t="shared" si="13"/>
        <v>4042</v>
      </c>
      <c r="H278" s="4">
        <f t="shared" si="14"/>
        <v>5029</v>
      </c>
      <c r="I278" s="23" t="str">
        <f t="shared" si="12"/>
        <v>PETRUS 1963</v>
      </c>
    </row>
    <row r="279" spans="1:9" x14ac:dyDescent="0.25">
      <c r="A279" s="5">
        <v>2</v>
      </c>
      <c r="B279" s="1" t="s">
        <v>439</v>
      </c>
      <c r="C279" t="s">
        <v>987</v>
      </c>
      <c r="D279" s="1"/>
      <c r="E279" s="13" t="s">
        <v>1389</v>
      </c>
      <c r="F279" s="2">
        <v>550</v>
      </c>
      <c r="G279" s="3">
        <f t="shared" si="13"/>
        <v>473</v>
      </c>
      <c r="H279" s="4">
        <f t="shared" si="14"/>
        <v>588.5</v>
      </c>
      <c r="I279" s="23" t="str">
        <f t="shared" si="12"/>
        <v>HAUT BRION 1958</v>
      </c>
    </row>
    <row r="280" spans="1:9" x14ac:dyDescent="0.25">
      <c r="A280" s="5">
        <v>3</v>
      </c>
      <c r="B280" s="1" t="s">
        <v>440</v>
      </c>
      <c r="C280" t="s">
        <v>988</v>
      </c>
      <c r="D280" s="1"/>
      <c r="E280" s="13" t="s">
        <v>1389</v>
      </c>
      <c r="F280" s="2">
        <v>650</v>
      </c>
      <c r="G280" s="3">
        <f t="shared" si="13"/>
        <v>559</v>
      </c>
      <c r="H280" s="4">
        <f t="shared" si="14"/>
        <v>695.5</v>
      </c>
      <c r="I280" s="23" t="str">
        <f t="shared" si="12"/>
        <v>MONTRACHET 2015 CHARTRON</v>
      </c>
    </row>
    <row r="281" spans="1:9" x14ac:dyDescent="0.25">
      <c r="A281" s="5">
        <v>3</v>
      </c>
      <c r="B281" s="1" t="s">
        <v>441</v>
      </c>
      <c r="C281" t="s">
        <v>989</v>
      </c>
      <c r="D281" s="1"/>
      <c r="E281" s="13" t="s">
        <v>1389</v>
      </c>
      <c r="F281" s="2">
        <v>180</v>
      </c>
      <c r="G281" s="3">
        <f t="shared" si="13"/>
        <v>154.80000000000001</v>
      </c>
      <c r="H281" s="4">
        <f t="shared" si="14"/>
        <v>192.6</v>
      </c>
      <c r="I281" s="23" t="str">
        <f t="shared" si="12"/>
        <v>LAFLEUR PETRUS 2006</v>
      </c>
    </row>
    <row r="282" spans="1:9" x14ac:dyDescent="0.25">
      <c r="A282" s="5">
        <v>6</v>
      </c>
      <c r="B282" s="1" t="s">
        <v>442</v>
      </c>
      <c r="C282" t="s">
        <v>990</v>
      </c>
      <c r="D282" s="1"/>
      <c r="E282" s="13" t="s">
        <v>1389</v>
      </c>
      <c r="F282" s="2">
        <v>650</v>
      </c>
      <c r="G282" s="3">
        <f t="shared" si="13"/>
        <v>559</v>
      </c>
      <c r="H282" s="4">
        <f t="shared" si="14"/>
        <v>695.5</v>
      </c>
      <c r="I282" s="23" t="str">
        <f t="shared" si="12"/>
        <v>LATOUR 1944</v>
      </c>
    </row>
    <row r="283" spans="1:9" x14ac:dyDescent="0.25">
      <c r="A283" s="5">
        <v>1</v>
      </c>
      <c r="B283" s="1" t="s">
        <v>443</v>
      </c>
      <c r="C283" t="s">
        <v>991</v>
      </c>
      <c r="D283" s="1"/>
      <c r="E283" s="13" t="s">
        <v>1389</v>
      </c>
      <c r="F283" s="2">
        <v>950</v>
      </c>
      <c r="G283" s="3">
        <f t="shared" si="13"/>
        <v>817</v>
      </c>
      <c r="H283" s="4">
        <f t="shared" si="14"/>
        <v>1016.5</v>
      </c>
      <c r="I283" s="23" t="str">
        <f t="shared" si="12"/>
        <v>LATOUR 1939</v>
      </c>
    </row>
    <row r="284" spans="1:9" x14ac:dyDescent="0.25">
      <c r="A284" s="5">
        <v>1</v>
      </c>
      <c r="B284" s="1" t="s">
        <v>444</v>
      </c>
      <c r="C284" t="s">
        <v>992</v>
      </c>
      <c r="D284" s="1" t="s">
        <v>1315</v>
      </c>
      <c r="E284" s="13" t="s">
        <v>1389</v>
      </c>
      <c r="F284" s="2">
        <v>1400</v>
      </c>
      <c r="G284" s="3">
        <f t="shared" si="13"/>
        <v>1204</v>
      </c>
      <c r="H284" s="4">
        <f t="shared" si="14"/>
        <v>1498</v>
      </c>
      <c r="I284" s="23" t="str">
        <f t="shared" si="12"/>
        <v>CHEVAL BLANC 1954</v>
      </c>
    </row>
    <row r="285" spans="1:9" x14ac:dyDescent="0.25">
      <c r="A285" s="5">
        <v>4</v>
      </c>
      <c r="B285" s="1" t="s">
        <v>445</v>
      </c>
      <c r="C285" t="s">
        <v>993</v>
      </c>
      <c r="D285" s="1"/>
      <c r="E285" s="13" t="s">
        <v>1389</v>
      </c>
      <c r="F285" s="2">
        <v>750</v>
      </c>
      <c r="G285" s="3">
        <f t="shared" si="13"/>
        <v>645</v>
      </c>
      <c r="H285" s="4">
        <f t="shared" si="14"/>
        <v>802.5</v>
      </c>
      <c r="I285" s="23" t="str">
        <f t="shared" si="12"/>
        <v>LAFITE 1965 ROTHSCHILD</v>
      </c>
    </row>
    <row r="286" spans="1:9" x14ac:dyDescent="0.25">
      <c r="A286" s="5">
        <v>2</v>
      </c>
      <c r="B286" s="1" t="s">
        <v>446</v>
      </c>
      <c r="C286" t="s">
        <v>994</v>
      </c>
      <c r="D286" s="1"/>
      <c r="E286" s="13" t="s">
        <v>1389</v>
      </c>
      <c r="F286" s="2">
        <v>1200</v>
      </c>
      <c r="G286" s="3">
        <f t="shared" si="13"/>
        <v>1032</v>
      </c>
      <c r="H286" s="4">
        <f t="shared" si="14"/>
        <v>1284</v>
      </c>
      <c r="I286" s="23" t="str">
        <f t="shared" si="12"/>
        <v>LAFITE 1953 ROTHSCHILD</v>
      </c>
    </row>
    <row r="287" spans="1:9" x14ac:dyDescent="0.25">
      <c r="A287" s="5">
        <v>1</v>
      </c>
      <c r="B287" s="1" t="s">
        <v>447</v>
      </c>
      <c r="C287" t="s">
        <v>995</v>
      </c>
      <c r="D287" s="1"/>
      <c r="E287" s="13" t="s">
        <v>1389</v>
      </c>
      <c r="F287" s="2">
        <v>650</v>
      </c>
      <c r="G287" s="3">
        <f t="shared" si="13"/>
        <v>559</v>
      </c>
      <c r="H287" s="4">
        <f t="shared" si="14"/>
        <v>695.5</v>
      </c>
      <c r="I287" s="23" t="str">
        <f t="shared" si="12"/>
        <v>MARGAUX 1940</v>
      </c>
    </row>
    <row r="288" spans="1:9" x14ac:dyDescent="0.25">
      <c r="A288" s="5">
        <v>2</v>
      </c>
      <c r="B288" s="1" t="s">
        <v>448</v>
      </c>
      <c r="C288" t="s">
        <v>996</v>
      </c>
      <c r="D288" s="1"/>
      <c r="E288" s="13" t="s">
        <v>1389</v>
      </c>
      <c r="F288" s="2">
        <v>1800</v>
      </c>
      <c r="G288" s="3">
        <f t="shared" si="13"/>
        <v>1548</v>
      </c>
      <c r="H288" s="4">
        <f t="shared" si="14"/>
        <v>1926</v>
      </c>
      <c r="I288" s="23" t="str">
        <f t="shared" si="12"/>
        <v>HAUT BRION 1961</v>
      </c>
    </row>
    <row r="289" spans="1:9" x14ac:dyDescent="0.25">
      <c r="A289" s="5">
        <v>1</v>
      </c>
      <c r="B289" s="1" t="s">
        <v>449</v>
      </c>
      <c r="C289" t="s">
        <v>997</v>
      </c>
      <c r="D289" s="1"/>
      <c r="E289" s="13" t="s">
        <v>1389</v>
      </c>
      <c r="F289" s="2">
        <v>490</v>
      </c>
      <c r="G289" s="3">
        <f t="shared" si="13"/>
        <v>421.40000000000003</v>
      </c>
      <c r="H289" s="4">
        <f t="shared" si="14"/>
        <v>524.30000000000007</v>
      </c>
      <c r="I289" s="23" t="str">
        <f t="shared" si="12"/>
        <v>YQUEM 1976</v>
      </c>
    </row>
    <row r="290" spans="1:9" x14ac:dyDescent="0.25">
      <c r="A290" s="5">
        <v>2</v>
      </c>
      <c r="B290" s="1" t="s">
        <v>450</v>
      </c>
      <c r="C290" t="s">
        <v>998</v>
      </c>
      <c r="D290" s="1"/>
      <c r="E290" s="13" t="s">
        <v>1389</v>
      </c>
      <c r="F290" s="2">
        <v>850</v>
      </c>
      <c r="G290" s="3">
        <f t="shared" si="13"/>
        <v>731</v>
      </c>
      <c r="H290" s="4">
        <f t="shared" si="14"/>
        <v>909.5</v>
      </c>
      <c r="I290" s="23" t="str">
        <f t="shared" si="12"/>
        <v>YQUEM 1954</v>
      </c>
    </row>
    <row r="291" spans="1:9" x14ac:dyDescent="0.25">
      <c r="A291" s="5">
        <v>1</v>
      </c>
      <c r="B291" s="1" t="s">
        <v>451</v>
      </c>
      <c r="C291" t="s">
        <v>999</v>
      </c>
      <c r="D291" s="1"/>
      <c r="E291" s="13" t="s">
        <v>1389</v>
      </c>
      <c r="F291" s="2">
        <v>1200</v>
      </c>
      <c r="G291" s="3">
        <f t="shared" si="13"/>
        <v>1032</v>
      </c>
      <c r="H291" s="4">
        <f t="shared" si="14"/>
        <v>1284</v>
      </c>
      <c r="I291" s="23" t="str">
        <f t="shared" si="12"/>
        <v>YQUEM 1953</v>
      </c>
    </row>
    <row r="292" spans="1:9" x14ac:dyDescent="0.25">
      <c r="A292" s="5">
        <v>2</v>
      </c>
      <c r="B292" s="1" t="s">
        <v>452</v>
      </c>
      <c r="C292" t="s">
        <v>1000</v>
      </c>
      <c r="D292" s="1"/>
      <c r="E292" s="13" t="s">
        <v>1389</v>
      </c>
      <c r="F292" s="2">
        <v>330</v>
      </c>
      <c r="G292" s="3">
        <f t="shared" si="13"/>
        <v>283.8</v>
      </c>
      <c r="H292" s="4">
        <f t="shared" si="14"/>
        <v>353.09999999999997</v>
      </c>
      <c r="I292" s="23" t="str">
        <f t="shared" si="12"/>
        <v>YQUEM 1979</v>
      </c>
    </row>
    <row r="293" spans="1:9" x14ac:dyDescent="0.25">
      <c r="A293" s="5">
        <v>3</v>
      </c>
      <c r="B293" s="1" t="s">
        <v>453</v>
      </c>
      <c r="C293" t="s">
        <v>1001</v>
      </c>
      <c r="D293" s="1"/>
      <c r="E293" s="13" t="s">
        <v>1389</v>
      </c>
      <c r="F293" s="2">
        <v>750</v>
      </c>
      <c r="G293" s="3">
        <f t="shared" si="13"/>
        <v>645</v>
      </c>
      <c r="H293" s="4">
        <f t="shared" si="14"/>
        <v>802.5</v>
      </c>
      <c r="I293" s="23" t="str">
        <f t="shared" si="12"/>
        <v>YQUEM 1941</v>
      </c>
    </row>
    <row r="294" spans="1:9" x14ac:dyDescent="0.25">
      <c r="A294" s="5">
        <v>1</v>
      </c>
      <c r="B294" s="1" t="s">
        <v>454</v>
      </c>
      <c r="C294" t="s">
        <v>1002</v>
      </c>
      <c r="D294" s="1"/>
      <c r="E294" s="13" t="s">
        <v>1389</v>
      </c>
      <c r="F294" s="2">
        <v>900</v>
      </c>
      <c r="G294" s="3">
        <f t="shared" si="13"/>
        <v>774</v>
      </c>
      <c r="H294" s="4">
        <f t="shared" si="14"/>
        <v>963</v>
      </c>
      <c r="I294" s="23" t="str">
        <f t="shared" si="12"/>
        <v>YQUEM 1956</v>
      </c>
    </row>
    <row r="295" spans="1:9" x14ac:dyDescent="0.25">
      <c r="A295" s="5">
        <v>8</v>
      </c>
      <c r="B295" s="1" t="s">
        <v>455</v>
      </c>
      <c r="C295" t="s">
        <v>1003</v>
      </c>
      <c r="D295" s="1"/>
      <c r="E295" s="13" t="s">
        <v>1389</v>
      </c>
      <c r="F295" s="2">
        <v>370</v>
      </c>
      <c r="G295" s="3">
        <f t="shared" si="13"/>
        <v>318.2</v>
      </c>
      <c r="H295" s="4">
        <f t="shared" si="14"/>
        <v>395.90000000000003</v>
      </c>
      <c r="I295" s="23" t="str">
        <f t="shared" si="12"/>
        <v>MARGAUX 1966</v>
      </c>
    </row>
    <row r="296" spans="1:9" x14ac:dyDescent="0.25">
      <c r="A296" s="5">
        <v>5</v>
      </c>
      <c r="B296" s="1" t="s">
        <v>456</v>
      </c>
      <c r="C296" t="s">
        <v>1004</v>
      </c>
      <c r="D296" s="1" t="s">
        <v>1316</v>
      </c>
      <c r="E296" s="13" t="s">
        <v>1389</v>
      </c>
      <c r="F296" s="2">
        <v>50</v>
      </c>
      <c r="G296" s="3">
        <f t="shared" si="13"/>
        <v>43</v>
      </c>
      <c r="H296" s="4">
        <f t="shared" si="14"/>
        <v>53.5</v>
      </c>
      <c r="I296" s="23" t="str">
        <f t="shared" si="12"/>
        <v>PENFOLDS 2009 BIN 407</v>
      </c>
    </row>
    <row r="297" spans="1:9" x14ac:dyDescent="0.25">
      <c r="A297" s="5">
        <v>12</v>
      </c>
      <c r="B297" s="1" t="s">
        <v>457</v>
      </c>
      <c r="C297" t="s">
        <v>1005</v>
      </c>
      <c r="D297" s="1" t="s">
        <v>1317</v>
      </c>
      <c r="E297" s="13" t="s">
        <v>1389</v>
      </c>
      <c r="F297" s="2">
        <v>120</v>
      </c>
      <c r="G297" s="3">
        <f t="shared" si="13"/>
        <v>103.2</v>
      </c>
      <c r="H297" s="4">
        <f t="shared" si="14"/>
        <v>128.4</v>
      </c>
      <c r="I297" s="23" t="str">
        <f t="shared" si="12"/>
        <v>PHARAO MOANS 2013</v>
      </c>
    </row>
    <row r="298" spans="1:9" x14ac:dyDescent="0.25">
      <c r="A298" s="5">
        <v>18</v>
      </c>
      <c r="B298" s="1" t="s">
        <v>458</v>
      </c>
      <c r="C298" t="s">
        <v>1006</v>
      </c>
      <c r="D298" s="1" t="s">
        <v>1318</v>
      </c>
      <c r="E298" s="13" t="s">
        <v>1389</v>
      </c>
      <c r="F298" s="2">
        <v>90</v>
      </c>
      <c r="G298" s="3">
        <f t="shared" si="13"/>
        <v>77.400000000000006</v>
      </c>
      <c r="H298" s="4">
        <f t="shared" si="14"/>
        <v>96.3</v>
      </c>
      <c r="I298" s="23" t="str">
        <f t="shared" si="12"/>
        <v>VIN PERDU 2013</v>
      </c>
    </row>
    <row r="299" spans="1:9" x14ac:dyDescent="0.25">
      <c r="A299" s="5">
        <v>12</v>
      </c>
      <c r="B299" s="1" t="s">
        <v>459</v>
      </c>
      <c r="C299" t="s">
        <v>1007</v>
      </c>
      <c r="D299" s="1" t="s">
        <v>1319</v>
      </c>
      <c r="E299" s="13" t="s">
        <v>1389</v>
      </c>
      <c r="F299" s="2">
        <v>95</v>
      </c>
      <c r="G299" s="3">
        <f t="shared" si="13"/>
        <v>81.7</v>
      </c>
      <c r="H299" s="4">
        <f t="shared" si="14"/>
        <v>101.64999999999999</v>
      </c>
      <c r="I299" s="23" t="str">
        <f t="shared" si="12"/>
        <v>COUP DE FOUDRE 2013</v>
      </c>
    </row>
    <row r="300" spans="1:9" x14ac:dyDescent="0.25">
      <c r="A300" s="5">
        <v>2</v>
      </c>
      <c r="B300" s="1" t="s">
        <v>460</v>
      </c>
      <c r="C300" t="s">
        <v>1008</v>
      </c>
      <c r="D300" s="1"/>
      <c r="E300" s="13" t="s">
        <v>1389</v>
      </c>
      <c r="F300" s="2">
        <v>1200</v>
      </c>
      <c r="G300" s="3">
        <f t="shared" si="13"/>
        <v>1032</v>
      </c>
      <c r="H300" s="4">
        <f t="shared" si="14"/>
        <v>1284</v>
      </c>
      <c r="I300" s="23" t="str">
        <f t="shared" si="12"/>
        <v>HAUT BRION 1963</v>
      </c>
    </row>
    <row r="301" spans="1:9" x14ac:dyDescent="0.25">
      <c r="A301" s="5">
        <v>1</v>
      </c>
      <c r="B301" s="1" t="s">
        <v>461</v>
      </c>
      <c r="C301" t="s">
        <v>1009</v>
      </c>
      <c r="D301" s="1"/>
      <c r="E301" s="13" t="s">
        <v>1389</v>
      </c>
      <c r="F301" s="2">
        <v>1200</v>
      </c>
      <c r="G301" s="3">
        <f t="shared" si="13"/>
        <v>1032</v>
      </c>
      <c r="H301" s="4">
        <f t="shared" si="14"/>
        <v>1284</v>
      </c>
      <c r="I301" s="23" t="str">
        <f t="shared" si="12"/>
        <v>MARGAUX 1963</v>
      </c>
    </row>
    <row r="302" spans="1:9" x14ac:dyDescent="0.25">
      <c r="A302" s="5">
        <v>1</v>
      </c>
      <c r="B302" s="1" t="s">
        <v>462</v>
      </c>
      <c r="C302" t="s">
        <v>1010</v>
      </c>
      <c r="D302" s="1"/>
      <c r="E302" s="13" t="s">
        <v>1389</v>
      </c>
      <c r="F302" s="2">
        <v>380</v>
      </c>
      <c r="G302" s="3">
        <f t="shared" si="13"/>
        <v>326.8</v>
      </c>
      <c r="H302" s="4">
        <f t="shared" si="14"/>
        <v>406.59999999999997</v>
      </c>
      <c r="I302" s="23" t="str">
        <f t="shared" si="12"/>
        <v>LEOVILLE BARTON 1950</v>
      </c>
    </row>
    <row r="303" spans="1:9" x14ac:dyDescent="0.25">
      <c r="A303" s="5">
        <v>1</v>
      </c>
      <c r="B303" s="1" t="s">
        <v>463</v>
      </c>
      <c r="C303" t="s">
        <v>1011</v>
      </c>
      <c r="D303" s="1"/>
      <c r="E303" s="13" t="s">
        <v>1389</v>
      </c>
      <c r="F303" s="2">
        <v>950</v>
      </c>
      <c r="G303" s="3">
        <f t="shared" si="13"/>
        <v>817</v>
      </c>
      <c r="H303" s="4">
        <f t="shared" si="14"/>
        <v>1016.5</v>
      </c>
      <c r="I303" s="23" t="str">
        <f t="shared" si="12"/>
        <v>LAFITE 1956 ROTHSCHILD</v>
      </c>
    </row>
    <row r="304" spans="1:9" x14ac:dyDescent="0.25">
      <c r="A304" s="5">
        <v>1</v>
      </c>
      <c r="B304" s="1" t="s">
        <v>464</v>
      </c>
      <c r="C304" t="s">
        <v>1012</v>
      </c>
      <c r="D304" s="1" t="s">
        <v>1320</v>
      </c>
      <c r="E304" s="16">
        <v>3</v>
      </c>
      <c r="F304" s="2">
        <v>2000</v>
      </c>
      <c r="G304" s="3">
        <f t="shared" si="13"/>
        <v>1720</v>
      </c>
      <c r="H304" s="4">
        <f t="shared" si="14"/>
        <v>2140</v>
      </c>
      <c r="I304" s="23" t="str">
        <f t="shared" si="12"/>
        <v>VEUVE CLICQUOT YELLOW BOAM 3L DMG</v>
      </c>
    </row>
    <row r="305" spans="1:9" x14ac:dyDescent="0.25">
      <c r="A305" s="5">
        <v>2</v>
      </c>
      <c r="B305" s="1" t="s">
        <v>465</v>
      </c>
      <c r="C305" t="s">
        <v>1013</v>
      </c>
      <c r="D305" s="1"/>
      <c r="E305" s="13" t="s">
        <v>1389</v>
      </c>
      <c r="F305" s="2">
        <v>1250</v>
      </c>
      <c r="G305" s="3">
        <f t="shared" si="13"/>
        <v>1075</v>
      </c>
      <c r="H305" s="4">
        <f t="shared" si="14"/>
        <v>1337.5</v>
      </c>
      <c r="I305" s="23" t="str">
        <f t="shared" si="12"/>
        <v>CHEVAL BLANC 1952</v>
      </c>
    </row>
    <row r="306" spans="1:9" x14ac:dyDescent="0.25">
      <c r="A306" s="5">
        <v>1</v>
      </c>
      <c r="B306" s="1" t="s">
        <v>466</v>
      </c>
      <c r="C306" t="s">
        <v>1014</v>
      </c>
      <c r="D306" s="1" t="s">
        <v>1321</v>
      </c>
      <c r="E306" s="13" t="s">
        <v>1389</v>
      </c>
      <c r="F306" s="2">
        <v>180</v>
      </c>
      <c r="G306" s="3">
        <f t="shared" si="13"/>
        <v>154.80000000000001</v>
      </c>
      <c r="H306" s="4">
        <f t="shared" si="14"/>
        <v>192.6</v>
      </c>
      <c r="I306" s="23" t="str">
        <f t="shared" si="12"/>
        <v>COUTET 1961</v>
      </c>
    </row>
    <row r="307" spans="1:9" x14ac:dyDescent="0.25">
      <c r="A307" s="5">
        <v>4</v>
      </c>
      <c r="B307" s="1" t="s">
        <v>467</v>
      </c>
      <c r="C307" t="s">
        <v>1015</v>
      </c>
      <c r="D307" s="1" t="s">
        <v>1322</v>
      </c>
      <c r="E307" s="13" t="s">
        <v>1389</v>
      </c>
      <c r="F307" s="2">
        <v>250</v>
      </c>
      <c r="G307" s="3">
        <f t="shared" si="13"/>
        <v>215</v>
      </c>
      <c r="H307" s="4">
        <f t="shared" si="14"/>
        <v>267.5</v>
      </c>
      <c r="I307" s="23" t="str">
        <f t="shared" si="12"/>
        <v>BATARD MONTRACHET 2006 LE MOINE</v>
      </c>
    </row>
    <row r="308" spans="1:9" x14ac:dyDescent="0.25">
      <c r="A308" s="5">
        <v>1</v>
      </c>
      <c r="B308" s="1" t="s">
        <v>468</v>
      </c>
      <c r="C308" t="s">
        <v>1016</v>
      </c>
      <c r="D308" s="1"/>
      <c r="E308" s="13" t="s">
        <v>1389</v>
      </c>
      <c r="F308" s="2">
        <v>530</v>
      </c>
      <c r="G308" s="3">
        <f t="shared" si="13"/>
        <v>455.8</v>
      </c>
      <c r="H308" s="4">
        <f t="shared" si="14"/>
        <v>567.1</v>
      </c>
      <c r="I308" s="23" t="str">
        <f t="shared" si="12"/>
        <v>LAFITE 2011 ROTHSCHILD</v>
      </c>
    </row>
    <row r="309" spans="1:9" x14ac:dyDescent="0.25">
      <c r="A309" s="5">
        <v>1</v>
      </c>
      <c r="B309" s="1" t="s">
        <v>469</v>
      </c>
      <c r="C309" t="s">
        <v>1017</v>
      </c>
      <c r="D309" s="1"/>
      <c r="E309" s="13" t="s">
        <v>1389</v>
      </c>
      <c r="F309" s="2">
        <v>750</v>
      </c>
      <c r="G309" s="3">
        <f t="shared" si="13"/>
        <v>645</v>
      </c>
      <c r="H309" s="4">
        <f t="shared" si="14"/>
        <v>802.5</v>
      </c>
      <c r="I309" s="23" t="str">
        <f t="shared" si="12"/>
        <v>CHEVAL BLANC 1968</v>
      </c>
    </row>
    <row r="310" spans="1:9" x14ac:dyDescent="0.25">
      <c r="A310" s="5">
        <v>1</v>
      </c>
      <c r="B310" s="1" t="s">
        <v>470</v>
      </c>
      <c r="C310" t="s">
        <v>1018</v>
      </c>
      <c r="D310" s="1"/>
      <c r="E310" s="13" t="s">
        <v>1389</v>
      </c>
      <c r="F310" s="2">
        <v>350</v>
      </c>
      <c r="G310" s="3">
        <f t="shared" si="13"/>
        <v>301</v>
      </c>
      <c r="H310" s="4">
        <f t="shared" si="14"/>
        <v>374.5</v>
      </c>
      <c r="I310" s="23" t="str">
        <f t="shared" si="12"/>
        <v>MUSIGNY 1964 BOUCHARD</v>
      </c>
    </row>
    <row r="311" spans="1:9" x14ac:dyDescent="0.25">
      <c r="A311" s="5">
        <v>1</v>
      </c>
      <c r="B311" s="1" t="s">
        <v>471</v>
      </c>
      <c r="C311" t="s">
        <v>1019</v>
      </c>
      <c r="D311" s="1"/>
      <c r="E311" s="13" t="s">
        <v>1389</v>
      </c>
      <c r="F311" s="2">
        <v>280</v>
      </c>
      <c r="G311" s="3">
        <f t="shared" si="13"/>
        <v>240.79999999999998</v>
      </c>
      <c r="H311" s="4">
        <f t="shared" si="14"/>
        <v>299.59999999999997</v>
      </c>
      <c r="I311" s="23" t="str">
        <f t="shared" si="12"/>
        <v>CHAMBERTIN 1976 JABOULET VERCHERRE</v>
      </c>
    </row>
    <row r="312" spans="1:9" x14ac:dyDescent="0.25">
      <c r="A312" s="5">
        <v>10</v>
      </c>
      <c r="B312" s="1" t="s">
        <v>472</v>
      </c>
      <c r="C312" t="s">
        <v>1020</v>
      </c>
      <c r="D312" s="1" t="s">
        <v>1323</v>
      </c>
      <c r="E312" s="13" t="s">
        <v>1389</v>
      </c>
      <c r="F312" s="2">
        <v>110</v>
      </c>
      <c r="G312" s="3">
        <f t="shared" si="13"/>
        <v>94.600000000000009</v>
      </c>
      <c r="H312" s="4">
        <f t="shared" si="14"/>
        <v>117.7</v>
      </c>
      <c r="I312" s="23" t="str">
        <f t="shared" si="12"/>
        <v>BEAUCAILLOU 2006</v>
      </c>
    </row>
    <row r="313" spans="1:9" x14ac:dyDescent="0.25">
      <c r="A313" s="5">
        <v>4</v>
      </c>
      <c r="B313" s="1" t="s">
        <v>473</v>
      </c>
      <c r="C313" t="s">
        <v>1021</v>
      </c>
      <c r="D313" s="1" t="s">
        <v>1324</v>
      </c>
      <c r="E313" s="13" t="s">
        <v>1389</v>
      </c>
      <c r="F313" s="2">
        <v>130</v>
      </c>
      <c r="G313" s="3">
        <f t="shared" si="13"/>
        <v>111.8</v>
      </c>
      <c r="H313" s="4">
        <f t="shared" si="14"/>
        <v>139.1</v>
      </c>
      <c r="I313" s="23" t="str">
        <f t="shared" si="12"/>
        <v>MISSION 1997</v>
      </c>
    </row>
    <row r="314" spans="1:9" x14ac:dyDescent="0.25">
      <c r="A314" s="5">
        <v>2</v>
      </c>
      <c r="B314" s="1" t="s">
        <v>474</v>
      </c>
      <c r="C314" t="s">
        <v>1022</v>
      </c>
      <c r="D314" s="1" t="s">
        <v>1325</v>
      </c>
      <c r="E314" s="13" t="s">
        <v>1389</v>
      </c>
      <c r="F314" s="2">
        <v>120</v>
      </c>
      <c r="G314" s="3">
        <f t="shared" si="13"/>
        <v>103.2</v>
      </c>
      <c r="H314" s="4">
        <f t="shared" si="14"/>
        <v>128.4</v>
      </c>
      <c r="I314" s="23" t="str">
        <f t="shared" si="12"/>
        <v>AUXEY 2013 COCHE DURY</v>
      </c>
    </row>
    <row r="315" spans="1:9" x14ac:dyDescent="0.25">
      <c r="A315" s="5">
        <v>9</v>
      </c>
      <c r="B315" s="1" t="s">
        <v>475</v>
      </c>
      <c r="C315" t="s">
        <v>1023</v>
      </c>
      <c r="D315" s="1" t="s">
        <v>1326</v>
      </c>
      <c r="E315" s="13" t="s">
        <v>1389</v>
      </c>
      <c r="F315" s="2">
        <v>1200</v>
      </c>
      <c r="G315" s="3">
        <f t="shared" si="13"/>
        <v>1032</v>
      </c>
      <c r="H315" s="4">
        <f t="shared" si="14"/>
        <v>1284</v>
      </c>
      <c r="I315" s="23" t="str">
        <f t="shared" si="12"/>
        <v>LAFLEUR 2015</v>
      </c>
    </row>
    <row r="316" spans="1:9" x14ac:dyDescent="0.25">
      <c r="A316" s="5">
        <v>6</v>
      </c>
      <c r="B316" s="1" t="s">
        <v>476</v>
      </c>
      <c r="C316" t="s">
        <v>1024</v>
      </c>
      <c r="D316" s="1" t="s">
        <v>1327</v>
      </c>
      <c r="E316" s="13" t="s">
        <v>1389</v>
      </c>
      <c r="F316" s="2">
        <v>1300</v>
      </c>
      <c r="G316" s="3">
        <f t="shared" si="13"/>
        <v>1118</v>
      </c>
      <c r="H316" s="4">
        <f t="shared" si="14"/>
        <v>1391</v>
      </c>
      <c r="I316" s="23" t="str">
        <f t="shared" si="12"/>
        <v>MARGAUX 2015</v>
      </c>
    </row>
    <row r="317" spans="1:9" x14ac:dyDescent="0.25">
      <c r="A317" s="5">
        <v>3</v>
      </c>
      <c r="B317" s="1" t="s">
        <v>477</v>
      </c>
      <c r="C317" t="s">
        <v>1025</v>
      </c>
      <c r="D317" s="1"/>
      <c r="E317" s="13" t="s">
        <v>1389</v>
      </c>
      <c r="F317" s="2">
        <v>130</v>
      </c>
      <c r="G317" s="3">
        <f t="shared" si="13"/>
        <v>111.8</v>
      </c>
      <c r="H317" s="4">
        <f t="shared" si="14"/>
        <v>139.1</v>
      </c>
      <c r="I317" s="23" t="str">
        <f t="shared" si="12"/>
        <v>PAPE CLEMENT 2010 WHITE</v>
      </c>
    </row>
    <row r="318" spans="1:9" x14ac:dyDescent="0.25">
      <c r="A318" s="5">
        <v>3</v>
      </c>
      <c r="B318" s="1" t="s">
        <v>478</v>
      </c>
      <c r="C318" t="s">
        <v>1026</v>
      </c>
      <c r="D318" s="1"/>
      <c r="E318" s="13" t="s">
        <v>1389</v>
      </c>
      <c r="F318" s="2">
        <v>270</v>
      </c>
      <c r="G318" s="3">
        <f t="shared" si="13"/>
        <v>232.20000000000002</v>
      </c>
      <c r="H318" s="4">
        <f t="shared" si="14"/>
        <v>288.90000000000003</v>
      </c>
      <c r="I318" s="23" t="str">
        <f t="shared" si="12"/>
        <v>HAUT BRION 1976</v>
      </c>
    </row>
    <row r="319" spans="1:9" x14ac:dyDescent="0.25">
      <c r="A319" s="5">
        <v>5</v>
      </c>
      <c r="B319" s="1" t="s">
        <v>479</v>
      </c>
      <c r="C319" t="s">
        <v>1027</v>
      </c>
      <c r="D319" s="1"/>
      <c r="E319" s="13" t="s">
        <v>1389</v>
      </c>
      <c r="F319" s="2">
        <v>430</v>
      </c>
      <c r="G319" s="3">
        <f t="shared" si="13"/>
        <v>369.8</v>
      </c>
      <c r="H319" s="4">
        <f t="shared" si="14"/>
        <v>460.09999999999997</v>
      </c>
      <c r="I319" s="23" t="str">
        <f t="shared" si="12"/>
        <v>BONNES MARES 1982 VOGUE</v>
      </c>
    </row>
    <row r="320" spans="1:9" x14ac:dyDescent="0.25">
      <c r="A320" s="5">
        <v>2</v>
      </c>
      <c r="B320" s="1" t="s">
        <v>480</v>
      </c>
      <c r="C320" t="s">
        <v>1028</v>
      </c>
      <c r="D320" s="1"/>
      <c r="E320" s="13" t="s">
        <v>1389</v>
      </c>
      <c r="F320" s="2">
        <v>350</v>
      </c>
      <c r="G320" s="3">
        <f t="shared" si="13"/>
        <v>301</v>
      </c>
      <c r="H320" s="4">
        <f t="shared" si="14"/>
        <v>374.5</v>
      </c>
      <c r="I320" s="23" t="str">
        <f t="shared" si="12"/>
        <v>MARGAUX 1984</v>
      </c>
    </row>
    <row r="321" spans="1:9" x14ac:dyDescent="0.25">
      <c r="A321" s="5">
        <v>1</v>
      </c>
      <c r="B321" s="1" t="s">
        <v>481</v>
      </c>
      <c r="C321" t="s">
        <v>1029</v>
      </c>
      <c r="D321" s="1"/>
      <c r="E321" s="13" t="s">
        <v>1389</v>
      </c>
      <c r="F321" s="2">
        <v>950</v>
      </c>
      <c r="G321" s="3">
        <f t="shared" si="13"/>
        <v>817</v>
      </c>
      <c r="H321" s="4">
        <f t="shared" si="14"/>
        <v>1016.5</v>
      </c>
      <c r="I321" s="23" t="str">
        <f t="shared" si="12"/>
        <v>CHEVAL BLANC 1942</v>
      </c>
    </row>
    <row r="322" spans="1:9" x14ac:dyDescent="0.25">
      <c r="A322" s="5">
        <v>2</v>
      </c>
      <c r="B322" s="1" t="s">
        <v>482</v>
      </c>
      <c r="C322" t="s">
        <v>1030</v>
      </c>
      <c r="D322" s="1"/>
      <c r="E322" s="13" t="s">
        <v>1389</v>
      </c>
      <c r="F322" s="2">
        <v>2400</v>
      </c>
      <c r="G322" s="3">
        <f t="shared" si="13"/>
        <v>2064</v>
      </c>
      <c r="H322" s="4">
        <f t="shared" si="14"/>
        <v>2568</v>
      </c>
      <c r="I322" s="23" t="str">
        <f t="shared" si="12"/>
        <v>YQUEM 1937</v>
      </c>
    </row>
    <row r="323" spans="1:9" x14ac:dyDescent="0.25">
      <c r="A323" s="5">
        <v>1</v>
      </c>
      <c r="B323" s="1" t="s">
        <v>483</v>
      </c>
      <c r="C323" t="s">
        <v>1031</v>
      </c>
      <c r="D323" s="1"/>
      <c r="E323" s="13" t="s">
        <v>1389</v>
      </c>
      <c r="F323" s="2">
        <v>950</v>
      </c>
      <c r="G323" s="3">
        <f t="shared" si="13"/>
        <v>817</v>
      </c>
      <c r="H323" s="4">
        <f t="shared" si="14"/>
        <v>1016.5</v>
      </c>
      <c r="I323" s="23" t="str">
        <f t="shared" ref="I323:I386" si="15">HYPERLINK(C323,B323)</f>
        <v>YQUEM 1936</v>
      </c>
    </row>
    <row r="324" spans="1:9" x14ac:dyDescent="0.25">
      <c r="A324" s="5">
        <v>2</v>
      </c>
      <c r="B324" s="1" t="s">
        <v>484</v>
      </c>
      <c r="C324" t="s">
        <v>1032</v>
      </c>
      <c r="D324" s="1"/>
      <c r="E324" s="13" t="s">
        <v>1389</v>
      </c>
      <c r="F324" s="2">
        <v>2400</v>
      </c>
      <c r="G324" s="3">
        <f t="shared" si="13"/>
        <v>2064</v>
      </c>
      <c r="H324" s="4">
        <f t="shared" si="14"/>
        <v>2568</v>
      </c>
      <c r="I324" s="23" t="str">
        <f t="shared" si="15"/>
        <v>PALMER 1961</v>
      </c>
    </row>
    <row r="325" spans="1:9" x14ac:dyDescent="0.25">
      <c r="A325" s="5">
        <v>7</v>
      </c>
      <c r="B325" s="1" t="s">
        <v>485</v>
      </c>
      <c r="C325" t="s">
        <v>1033</v>
      </c>
      <c r="D325" s="1"/>
      <c r="E325" s="13" t="s">
        <v>1389</v>
      </c>
      <c r="F325" s="2">
        <v>600</v>
      </c>
      <c r="G325" s="3">
        <f t="shared" si="13"/>
        <v>516</v>
      </c>
      <c r="H325" s="4">
        <f t="shared" si="14"/>
        <v>642</v>
      </c>
      <c r="I325" s="23" t="str">
        <f t="shared" si="15"/>
        <v>LATOUR 1964</v>
      </c>
    </row>
    <row r="326" spans="1:9" x14ac:dyDescent="0.25">
      <c r="A326" s="5">
        <v>1</v>
      </c>
      <c r="B326" s="1" t="s">
        <v>486</v>
      </c>
      <c r="C326" t="s">
        <v>1034</v>
      </c>
      <c r="D326" s="1"/>
      <c r="E326" s="13" t="s">
        <v>1389</v>
      </c>
      <c r="F326" s="2">
        <v>1500</v>
      </c>
      <c r="G326" s="3">
        <f t="shared" ref="G326:G389" si="16">(F326/100*86)</f>
        <v>1290</v>
      </c>
      <c r="H326" s="4">
        <f t="shared" ref="H326:H389" si="17">(F326/100*107)</f>
        <v>1605</v>
      </c>
      <c r="I326" s="23" t="str">
        <f t="shared" si="15"/>
        <v>CHEVAL BLANC 1950</v>
      </c>
    </row>
    <row r="327" spans="1:9" x14ac:dyDescent="0.25">
      <c r="A327" s="5">
        <v>1</v>
      </c>
      <c r="B327" s="1" t="s">
        <v>487</v>
      </c>
      <c r="C327" t="s">
        <v>1035</v>
      </c>
      <c r="D327" s="1"/>
      <c r="E327" s="13" t="s">
        <v>1389</v>
      </c>
      <c r="F327" s="2">
        <v>1200</v>
      </c>
      <c r="G327" s="3">
        <f t="shared" si="16"/>
        <v>1032</v>
      </c>
      <c r="H327" s="4">
        <f t="shared" si="17"/>
        <v>1284</v>
      </c>
      <c r="I327" s="23" t="str">
        <f t="shared" si="15"/>
        <v>CHEVAL BLANC 1941</v>
      </c>
    </row>
    <row r="328" spans="1:9" x14ac:dyDescent="0.25">
      <c r="A328" s="5">
        <v>1</v>
      </c>
      <c r="B328" s="1" t="s">
        <v>488</v>
      </c>
      <c r="C328" t="s">
        <v>1036</v>
      </c>
      <c r="D328" s="1"/>
      <c r="E328" s="13" t="s">
        <v>1389</v>
      </c>
      <c r="F328" s="2">
        <v>1400</v>
      </c>
      <c r="G328" s="3">
        <f t="shared" si="16"/>
        <v>1204</v>
      </c>
      <c r="H328" s="4">
        <f t="shared" si="17"/>
        <v>1498</v>
      </c>
      <c r="I328" s="23" t="str">
        <f t="shared" si="15"/>
        <v>CHEVAL BLANC 1953</v>
      </c>
    </row>
    <row r="329" spans="1:9" x14ac:dyDescent="0.25">
      <c r="A329" s="5">
        <v>2</v>
      </c>
      <c r="B329" s="1" t="s">
        <v>489</v>
      </c>
      <c r="C329" t="s">
        <v>1037</v>
      </c>
      <c r="D329" s="1"/>
      <c r="E329" s="13" t="s">
        <v>1389</v>
      </c>
      <c r="F329" s="2">
        <v>1800</v>
      </c>
      <c r="G329" s="3">
        <f t="shared" si="16"/>
        <v>1548</v>
      </c>
      <c r="H329" s="4">
        <f t="shared" si="17"/>
        <v>1926</v>
      </c>
      <c r="I329" s="23" t="str">
        <f t="shared" si="15"/>
        <v>CHEVAL BLANC 1936</v>
      </c>
    </row>
    <row r="330" spans="1:9" x14ac:dyDescent="0.25">
      <c r="A330" s="5">
        <v>2</v>
      </c>
      <c r="B330" s="1" t="s">
        <v>490</v>
      </c>
      <c r="C330" t="s">
        <v>1038</v>
      </c>
      <c r="D330" s="1"/>
      <c r="E330" s="13" t="s">
        <v>1389</v>
      </c>
      <c r="F330" s="2">
        <v>950</v>
      </c>
      <c r="G330" s="3">
        <f t="shared" si="16"/>
        <v>817</v>
      </c>
      <c r="H330" s="4">
        <f t="shared" si="17"/>
        <v>1016.5</v>
      </c>
      <c r="I330" s="23" t="str">
        <f t="shared" si="15"/>
        <v>BONNES MARES 1972 CLAIR DAU</v>
      </c>
    </row>
    <row r="331" spans="1:9" x14ac:dyDescent="0.25">
      <c r="A331" s="5">
        <v>1</v>
      </c>
      <c r="B331" s="1" t="s">
        <v>491</v>
      </c>
      <c r="C331" t="s">
        <v>1039</v>
      </c>
      <c r="D331" s="1" t="s">
        <v>1328</v>
      </c>
      <c r="E331" s="13" t="s">
        <v>1389</v>
      </c>
      <c r="F331" s="2">
        <v>1100</v>
      </c>
      <c r="G331" s="3">
        <f t="shared" si="16"/>
        <v>946</v>
      </c>
      <c r="H331" s="4">
        <f t="shared" si="17"/>
        <v>1177</v>
      </c>
      <c r="I331" s="23" t="str">
        <f t="shared" si="15"/>
        <v>CLOS DE TART 1952</v>
      </c>
    </row>
    <row r="332" spans="1:9" x14ac:dyDescent="0.25">
      <c r="A332" s="5">
        <v>2</v>
      </c>
      <c r="B332" s="1" t="s">
        <v>492</v>
      </c>
      <c r="C332" t="s">
        <v>1040</v>
      </c>
      <c r="D332" s="1" t="s">
        <v>1329</v>
      </c>
      <c r="E332" s="16" t="s">
        <v>1390</v>
      </c>
      <c r="F332" s="2">
        <v>3000</v>
      </c>
      <c r="G332" s="3">
        <f t="shared" si="16"/>
        <v>2580</v>
      </c>
      <c r="H332" s="4">
        <f t="shared" si="17"/>
        <v>3210</v>
      </c>
      <c r="I332" s="23" t="str">
        <f t="shared" si="15"/>
        <v>LAFITE 1954 MAGNUM</v>
      </c>
    </row>
    <row r="333" spans="1:9" x14ac:dyDescent="0.25">
      <c r="A333" s="5">
        <v>1</v>
      </c>
      <c r="B333" s="1" t="s">
        <v>208</v>
      </c>
      <c r="C333" t="s">
        <v>1041</v>
      </c>
      <c r="D333" s="1"/>
      <c r="E333" s="13" t="s">
        <v>1389</v>
      </c>
      <c r="F333" s="2">
        <v>950</v>
      </c>
      <c r="G333" s="3">
        <f t="shared" si="16"/>
        <v>817</v>
      </c>
      <c r="H333" s="4">
        <f t="shared" si="17"/>
        <v>1016.5</v>
      </c>
      <c r="I333" s="23" t="str">
        <f t="shared" si="15"/>
        <v>HAUT BRION 1954</v>
      </c>
    </row>
    <row r="334" spans="1:9" x14ac:dyDescent="0.25">
      <c r="A334" s="5">
        <v>2</v>
      </c>
      <c r="B334" s="1" t="s">
        <v>493</v>
      </c>
      <c r="C334" t="s">
        <v>1042</v>
      </c>
      <c r="D334" s="1"/>
      <c r="E334" s="13" t="s">
        <v>1389</v>
      </c>
      <c r="F334" s="2">
        <v>1000</v>
      </c>
      <c r="G334" s="3">
        <f t="shared" si="16"/>
        <v>860</v>
      </c>
      <c r="H334" s="4">
        <f t="shared" si="17"/>
        <v>1070</v>
      </c>
      <c r="I334" s="23" t="str">
        <f t="shared" si="15"/>
        <v>HAUT BRION 1948</v>
      </c>
    </row>
    <row r="335" spans="1:9" x14ac:dyDescent="0.25">
      <c r="A335" s="5">
        <v>1</v>
      </c>
      <c r="B335" s="1" t="s">
        <v>494</v>
      </c>
      <c r="C335" t="s">
        <v>1043</v>
      </c>
      <c r="D335" s="1"/>
      <c r="E335" s="13" t="s">
        <v>1389</v>
      </c>
      <c r="F335" s="2">
        <v>900</v>
      </c>
      <c r="G335" s="3">
        <f t="shared" si="16"/>
        <v>774</v>
      </c>
      <c r="H335" s="4">
        <f t="shared" si="17"/>
        <v>963</v>
      </c>
      <c r="I335" s="23" t="str">
        <f t="shared" si="15"/>
        <v>LATOUR 1956</v>
      </c>
    </row>
    <row r="336" spans="1:9" x14ac:dyDescent="0.25">
      <c r="A336" s="5">
        <v>4</v>
      </c>
      <c r="B336" s="1" t="s">
        <v>495</v>
      </c>
      <c r="C336" t="s">
        <v>1044</v>
      </c>
      <c r="D336" s="1"/>
      <c r="E336" s="13" t="s">
        <v>1389</v>
      </c>
      <c r="F336" s="2">
        <v>1800</v>
      </c>
      <c r="G336" s="3">
        <f t="shared" si="16"/>
        <v>1548</v>
      </c>
      <c r="H336" s="4">
        <f t="shared" si="17"/>
        <v>1926</v>
      </c>
      <c r="I336" s="23" t="str">
        <f t="shared" si="15"/>
        <v>MARGAUX 1954</v>
      </c>
    </row>
    <row r="337" spans="1:9" x14ac:dyDescent="0.25">
      <c r="A337" s="5">
        <v>2</v>
      </c>
      <c r="B337" s="1" t="s">
        <v>496</v>
      </c>
      <c r="C337" t="s">
        <v>1045</v>
      </c>
      <c r="D337" s="1"/>
      <c r="E337" s="13" t="s">
        <v>1389</v>
      </c>
      <c r="F337" s="2">
        <v>2000</v>
      </c>
      <c r="G337" s="3">
        <f t="shared" si="16"/>
        <v>1720</v>
      </c>
      <c r="H337" s="4">
        <f t="shared" si="17"/>
        <v>2140</v>
      </c>
      <c r="I337" s="23" t="str">
        <f t="shared" si="15"/>
        <v>MOUTON 1953 ROTHSCHILD</v>
      </c>
    </row>
    <row r="338" spans="1:9" x14ac:dyDescent="0.25">
      <c r="A338" s="5">
        <v>1</v>
      </c>
      <c r="B338" s="1" t="s">
        <v>497</v>
      </c>
      <c r="C338" t="s">
        <v>1046</v>
      </c>
      <c r="D338" s="1"/>
      <c r="E338" s="13" t="s">
        <v>1389</v>
      </c>
      <c r="F338" s="2">
        <v>360</v>
      </c>
      <c r="G338" s="3">
        <f t="shared" si="16"/>
        <v>309.60000000000002</v>
      </c>
      <c r="H338" s="4">
        <f t="shared" si="17"/>
        <v>385.2</v>
      </c>
      <c r="I338" s="23" t="str">
        <f t="shared" si="15"/>
        <v>LATOUR 1980</v>
      </c>
    </row>
    <row r="339" spans="1:9" x14ac:dyDescent="0.25">
      <c r="A339" s="5">
        <v>3</v>
      </c>
      <c r="B339" s="1" t="s">
        <v>498</v>
      </c>
      <c r="C339" t="s">
        <v>1047</v>
      </c>
      <c r="D339" s="1"/>
      <c r="E339" s="13" t="s">
        <v>1389</v>
      </c>
      <c r="F339" s="2">
        <v>300</v>
      </c>
      <c r="G339" s="3">
        <f t="shared" si="16"/>
        <v>258</v>
      </c>
      <c r="H339" s="4">
        <f t="shared" si="17"/>
        <v>321</v>
      </c>
      <c r="I339" s="23" t="str">
        <f t="shared" si="15"/>
        <v>LATOUR 1976</v>
      </c>
    </row>
    <row r="340" spans="1:9" x14ac:dyDescent="0.25">
      <c r="A340" s="5">
        <v>5</v>
      </c>
      <c r="B340" s="1" t="s">
        <v>499</v>
      </c>
      <c r="C340" t="s">
        <v>1048</v>
      </c>
      <c r="D340" s="1" t="s">
        <v>1330</v>
      </c>
      <c r="E340" s="13" t="s">
        <v>1389</v>
      </c>
      <c r="F340" s="2">
        <v>220</v>
      </c>
      <c r="G340" s="3">
        <f t="shared" si="16"/>
        <v>189.20000000000002</v>
      </c>
      <c r="H340" s="4">
        <f t="shared" si="17"/>
        <v>235.4</v>
      </c>
      <c r="I340" s="23" t="str">
        <f t="shared" si="15"/>
        <v>POMMARD 1952 EPENOTS</v>
      </c>
    </row>
    <row r="341" spans="1:9" x14ac:dyDescent="0.25">
      <c r="A341" s="5">
        <v>4</v>
      </c>
      <c r="B341" s="1" t="s">
        <v>500</v>
      </c>
      <c r="C341" t="s">
        <v>1049</v>
      </c>
      <c r="D341" s="1" t="s">
        <v>1330</v>
      </c>
      <c r="E341" s="13" t="s">
        <v>1389</v>
      </c>
      <c r="F341" s="2">
        <v>220</v>
      </c>
      <c r="G341" s="3">
        <f t="shared" si="16"/>
        <v>189.20000000000002</v>
      </c>
      <c r="H341" s="4">
        <f t="shared" si="17"/>
        <v>235.4</v>
      </c>
      <c r="I341" s="23" t="str">
        <f t="shared" si="15"/>
        <v>POMMARD 1952 RUGIENS</v>
      </c>
    </row>
    <row r="342" spans="1:9" x14ac:dyDescent="0.25">
      <c r="A342" s="5">
        <v>2</v>
      </c>
      <c r="B342" s="1" t="s">
        <v>501</v>
      </c>
      <c r="C342" t="s">
        <v>1050</v>
      </c>
      <c r="D342" s="1" t="s">
        <v>1330</v>
      </c>
      <c r="E342" s="13" t="s">
        <v>1389</v>
      </c>
      <c r="F342" s="2">
        <v>290</v>
      </c>
      <c r="G342" s="3">
        <f t="shared" si="16"/>
        <v>249.4</v>
      </c>
      <c r="H342" s="4">
        <f t="shared" si="17"/>
        <v>310.3</v>
      </c>
      <c r="I342" s="23" t="str">
        <f t="shared" si="15"/>
        <v xml:space="preserve">ARBOIS 1949 </v>
      </c>
    </row>
    <row r="343" spans="1:9" x14ac:dyDescent="0.25">
      <c r="A343" s="5">
        <v>8</v>
      </c>
      <c r="B343" s="1" t="s">
        <v>502</v>
      </c>
      <c r="C343" t="s">
        <v>1051</v>
      </c>
      <c r="D343" s="1" t="s">
        <v>1330</v>
      </c>
      <c r="E343" s="13" t="s">
        <v>1389</v>
      </c>
      <c r="F343" s="2">
        <v>450</v>
      </c>
      <c r="G343" s="3">
        <f t="shared" si="16"/>
        <v>387</v>
      </c>
      <c r="H343" s="4">
        <f t="shared" si="17"/>
        <v>481.5</v>
      </c>
      <c r="I343" s="23" t="str">
        <f t="shared" si="15"/>
        <v>CLOS DE LA ROCHE 1959</v>
      </c>
    </row>
    <row r="344" spans="1:9" x14ac:dyDescent="0.25">
      <c r="A344" s="5">
        <v>6</v>
      </c>
      <c r="B344" s="1" t="s">
        <v>503</v>
      </c>
      <c r="C344" t="s">
        <v>1052</v>
      </c>
      <c r="D344" s="1" t="s">
        <v>1330</v>
      </c>
      <c r="E344" s="13" t="s">
        <v>1389</v>
      </c>
      <c r="F344" s="2">
        <v>450</v>
      </c>
      <c r="G344" s="3">
        <f t="shared" si="16"/>
        <v>387</v>
      </c>
      <c r="H344" s="4">
        <f t="shared" si="17"/>
        <v>481.5</v>
      </c>
      <c r="I344" s="23" t="str">
        <f t="shared" si="15"/>
        <v>CHARMES 1961 CHAMBERTIN</v>
      </c>
    </row>
    <row r="345" spans="1:9" x14ac:dyDescent="0.25">
      <c r="A345" s="5">
        <v>1</v>
      </c>
      <c r="B345" s="1" t="s">
        <v>504</v>
      </c>
      <c r="C345" t="s">
        <v>1053</v>
      </c>
      <c r="D345" s="1"/>
      <c r="E345" s="13" t="s">
        <v>1389</v>
      </c>
      <c r="F345" s="2">
        <v>850</v>
      </c>
      <c r="G345" s="3">
        <f t="shared" si="16"/>
        <v>731</v>
      </c>
      <c r="H345" s="4">
        <f t="shared" si="17"/>
        <v>909.5</v>
      </c>
      <c r="I345" s="23" t="str">
        <f t="shared" si="15"/>
        <v>HAUT BRION 1940</v>
      </c>
    </row>
    <row r="346" spans="1:9" x14ac:dyDescent="0.25">
      <c r="A346" s="5">
        <v>1</v>
      </c>
      <c r="B346" s="1" t="s">
        <v>505</v>
      </c>
      <c r="C346" t="s">
        <v>1054</v>
      </c>
      <c r="D346" s="1"/>
      <c r="E346" s="13" t="s">
        <v>1389</v>
      </c>
      <c r="F346" s="2">
        <v>1500</v>
      </c>
      <c r="G346" s="3">
        <f t="shared" si="16"/>
        <v>1290</v>
      </c>
      <c r="H346" s="4">
        <f t="shared" si="17"/>
        <v>1605</v>
      </c>
      <c r="I346" s="23" t="str">
        <f t="shared" si="15"/>
        <v>HAUT BRION 1951</v>
      </c>
    </row>
    <row r="347" spans="1:9" x14ac:dyDescent="0.25">
      <c r="A347" s="5">
        <v>6</v>
      </c>
      <c r="B347" s="1" t="s">
        <v>220</v>
      </c>
      <c r="C347" t="s">
        <v>1055</v>
      </c>
      <c r="D347" s="1" t="s">
        <v>367</v>
      </c>
      <c r="E347" s="13" t="s">
        <v>1389</v>
      </c>
      <c r="F347" s="2">
        <v>650</v>
      </c>
      <c r="G347" s="3">
        <f t="shared" si="16"/>
        <v>559</v>
      </c>
      <c r="H347" s="4">
        <f t="shared" si="17"/>
        <v>695.5</v>
      </c>
      <c r="I347" s="23" t="str">
        <f t="shared" si="15"/>
        <v>HAUT BRION 1983 BLANC</v>
      </c>
    </row>
    <row r="348" spans="1:9" x14ac:dyDescent="0.25">
      <c r="A348" s="5">
        <v>1</v>
      </c>
      <c r="B348" s="1" t="s">
        <v>506</v>
      </c>
      <c r="C348" t="s">
        <v>1056</v>
      </c>
      <c r="D348" s="1" t="s">
        <v>1331</v>
      </c>
      <c r="E348" s="16" t="s">
        <v>1390</v>
      </c>
      <c r="F348" s="2">
        <v>400</v>
      </c>
      <c r="G348" s="3">
        <f t="shared" si="16"/>
        <v>344</v>
      </c>
      <c r="H348" s="4">
        <f t="shared" si="17"/>
        <v>428</v>
      </c>
      <c r="I348" s="23" t="str">
        <f t="shared" si="15"/>
        <v>MONTRACHET 1973 MAGNUM</v>
      </c>
    </row>
    <row r="349" spans="1:9" x14ac:dyDescent="0.25">
      <c r="A349" s="5">
        <v>1</v>
      </c>
      <c r="B349" s="1" t="s">
        <v>507</v>
      </c>
      <c r="C349" t="s">
        <v>1057</v>
      </c>
      <c r="D349" s="1" t="s">
        <v>1332</v>
      </c>
      <c r="E349" s="13" t="s">
        <v>1389</v>
      </c>
      <c r="F349" s="2">
        <v>3500</v>
      </c>
      <c r="G349" s="3">
        <f t="shared" si="16"/>
        <v>3010</v>
      </c>
      <c r="H349" s="4">
        <f t="shared" si="17"/>
        <v>3745</v>
      </c>
      <c r="I349" s="23" t="str">
        <f t="shared" si="15"/>
        <v>ROMANEE CONTI 1953 DRC</v>
      </c>
    </row>
    <row r="350" spans="1:9" x14ac:dyDescent="0.25">
      <c r="A350" s="5">
        <v>8</v>
      </c>
      <c r="B350" s="1" t="s">
        <v>508</v>
      </c>
      <c r="C350" t="s">
        <v>1058</v>
      </c>
      <c r="D350" s="1"/>
      <c r="E350" s="13" t="s">
        <v>1389</v>
      </c>
      <c r="F350" s="2">
        <v>400</v>
      </c>
      <c r="G350" s="3">
        <f t="shared" si="16"/>
        <v>344</v>
      </c>
      <c r="H350" s="4">
        <f t="shared" si="17"/>
        <v>428</v>
      </c>
      <c r="I350" s="23" t="str">
        <f t="shared" si="15"/>
        <v>LATOUR 1969</v>
      </c>
    </row>
    <row r="351" spans="1:9" x14ac:dyDescent="0.25">
      <c r="A351" s="5">
        <v>6</v>
      </c>
      <c r="B351" s="1" t="s">
        <v>509</v>
      </c>
      <c r="C351" t="s">
        <v>1059</v>
      </c>
      <c r="D351" s="1"/>
      <c r="E351" s="13" t="s">
        <v>1389</v>
      </c>
      <c r="F351" s="2">
        <v>170</v>
      </c>
      <c r="G351" s="3">
        <f t="shared" si="16"/>
        <v>146.19999999999999</v>
      </c>
      <c r="H351" s="4">
        <f t="shared" si="17"/>
        <v>181.9</v>
      </c>
      <c r="I351" s="23" t="str">
        <f t="shared" si="15"/>
        <v>EVANGILE 1967</v>
      </c>
    </row>
    <row r="352" spans="1:9" x14ac:dyDescent="0.25">
      <c r="A352" s="5">
        <v>12</v>
      </c>
      <c r="B352" s="1" t="s">
        <v>510</v>
      </c>
      <c r="C352" t="s">
        <v>1060</v>
      </c>
      <c r="D352" s="1" t="s">
        <v>1333</v>
      </c>
      <c r="E352" s="13" t="s">
        <v>1389</v>
      </c>
      <c r="F352" s="2">
        <v>400</v>
      </c>
      <c r="G352" s="3">
        <f t="shared" si="16"/>
        <v>344</v>
      </c>
      <c r="H352" s="4">
        <f t="shared" si="17"/>
        <v>428</v>
      </c>
      <c r="I352" s="23" t="str">
        <f t="shared" si="15"/>
        <v>BEAUMONTS 1985 ROUGET</v>
      </c>
    </row>
    <row r="353" spans="1:9" x14ac:dyDescent="0.25">
      <c r="A353" s="5">
        <v>5</v>
      </c>
      <c r="B353" s="1" t="s">
        <v>511</v>
      </c>
      <c r="C353" t="s">
        <v>1061</v>
      </c>
      <c r="D353" s="1"/>
      <c r="E353" s="13" t="s">
        <v>1389</v>
      </c>
      <c r="F353" s="2">
        <v>240</v>
      </c>
      <c r="G353" s="3">
        <f t="shared" si="16"/>
        <v>206.4</v>
      </c>
      <c r="H353" s="4">
        <f t="shared" si="17"/>
        <v>256.8</v>
      </c>
      <c r="I353" s="23" t="str">
        <f t="shared" si="15"/>
        <v>LATOUR POMEROL 1966</v>
      </c>
    </row>
    <row r="354" spans="1:9" x14ac:dyDescent="0.25">
      <c r="A354" s="5">
        <v>2</v>
      </c>
      <c r="B354" s="1" t="s">
        <v>512</v>
      </c>
      <c r="C354" t="s">
        <v>1062</v>
      </c>
      <c r="D354" s="1"/>
      <c r="E354" s="13" t="s">
        <v>1389</v>
      </c>
      <c r="F354" s="2">
        <v>680</v>
      </c>
      <c r="G354" s="3">
        <f t="shared" si="16"/>
        <v>584.79999999999995</v>
      </c>
      <c r="H354" s="4">
        <f t="shared" si="17"/>
        <v>727.6</v>
      </c>
      <c r="I354" s="23" t="str">
        <f t="shared" si="15"/>
        <v>LATOUR 1960</v>
      </c>
    </row>
    <row r="355" spans="1:9" x14ac:dyDescent="0.25">
      <c r="A355" s="5">
        <v>1</v>
      </c>
      <c r="B355" s="1" t="s">
        <v>513</v>
      </c>
      <c r="C355" t="s">
        <v>1063</v>
      </c>
      <c r="D355" s="1"/>
      <c r="E355" s="13" t="s">
        <v>1389</v>
      </c>
      <c r="F355" s="2">
        <v>1800</v>
      </c>
      <c r="G355" s="3">
        <f t="shared" si="16"/>
        <v>1548</v>
      </c>
      <c r="H355" s="4">
        <f t="shared" si="17"/>
        <v>1926</v>
      </c>
      <c r="I355" s="23" t="str">
        <f t="shared" si="15"/>
        <v>MARGAUX 1951</v>
      </c>
    </row>
    <row r="356" spans="1:9" x14ac:dyDescent="0.25">
      <c r="A356" s="5">
        <v>8</v>
      </c>
      <c r="B356" s="1" t="s">
        <v>514</v>
      </c>
      <c r="C356" t="s">
        <v>1064</v>
      </c>
      <c r="D356" s="1" t="s">
        <v>1334</v>
      </c>
      <c r="E356" s="13" t="s">
        <v>1389</v>
      </c>
      <c r="F356" s="2">
        <v>480</v>
      </c>
      <c r="G356" s="3">
        <f t="shared" si="16"/>
        <v>412.8</v>
      </c>
      <c r="H356" s="4">
        <f t="shared" si="17"/>
        <v>513.6</v>
      </c>
      <c r="I356" s="23" t="str">
        <f t="shared" si="15"/>
        <v>AUSONE 1952</v>
      </c>
    </row>
    <row r="357" spans="1:9" x14ac:dyDescent="0.25">
      <c r="A357" s="5">
        <v>1</v>
      </c>
      <c r="B357" s="1" t="s">
        <v>515</v>
      </c>
      <c r="C357" t="s">
        <v>1065</v>
      </c>
      <c r="D357" s="1"/>
      <c r="E357" s="13" t="s">
        <v>1389</v>
      </c>
      <c r="F357" s="2">
        <v>2500</v>
      </c>
      <c r="G357" s="3">
        <f t="shared" si="16"/>
        <v>2150</v>
      </c>
      <c r="H357" s="4">
        <f t="shared" si="17"/>
        <v>2675</v>
      </c>
      <c r="I357" s="23" t="str">
        <f t="shared" si="15"/>
        <v>LATOUR 1946</v>
      </c>
    </row>
    <row r="358" spans="1:9" x14ac:dyDescent="0.25">
      <c r="A358" s="5">
        <v>1</v>
      </c>
      <c r="B358" s="1" t="s">
        <v>516</v>
      </c>
      <c r="C358" t="s">
        <v>1066</v>
      </c>
      <c r="D358" s="1" t="s">
        <v>1335</v>
      </c>
      <c r="E358" s="13" t="s">
        <v>1389</v>
      </c>
      <c r="F358" s="2">
        <v>900</v>
      </c>
      <c r="G358" s="3">
        <f t="shared" si="16"/>
        <v>774</v>
      </c>
      <c r="H358" s="4">
        <f t="shared" si="17"/>
        <v>963</v>
      </c>
      <c r="I358" s="23" t="str">
        <f t="shared" si="15"/>
        <v>BATARD 1969 LEFLAIVE</v>
      </c>
    </row>
    <row r="359" spans="1:9" x14ac:dyDescent="0.25">
      <c r="A359" s="5">
        <v>8</v>
      </c>
      <c r="B359" s="1" t="s">
        <v>517</v>
      </c>
      <c r="C359" t="s">
        <v>1067</v>
      </c>
      <c r="D359" s="1" t="s">
        <v>1336</v>
      </c>
      <c r="E359" s="13" t="s">
        <v>1389</v>
      </c>
      <c r="F359" s="2">
        <v>750</v>
      </c>
      <c r="G359" s="3">
        <f t="shared" si="16"/>
        <v>645</v>
      </c>
      <c r="H359" s="4">
        <f t="shared" si="17"/>
        <v>802.5</v>
      </c>
      <c r="I359" s="23" t="str">
        <f t="shared" si="15"/>
        <v>RICHEBOURG 1985 GROS</v>
      </c>
    </row>
    <row r="360" spans="1:9" x14ac:dyDescent="0.25">
      <c r="A360" s="5">
        <v>2</v>
      </c>
      <c r="B360" s="1" t="s">
        <v>518</v>
      </c>
      <c r="C360" t="s">
        <v>1068</v>
      </c>
      <c r="D360" s="1"/>
      <c r="E360" s="13" t="s">
        <v>1389</v>
      </c>
      <c r="F360" s="2">
        <v>750</v>
      </c>
      <c r="G360" s="3">
        <f t="shared" si="16"/>
        <v>645</v>
      </c>
      <c r="H360" s="4">
        <f t="shared" si="17"/>
        <v>802.5</v>
      </c>
      <c r="I360" s="23" t="str">
        <f t="shared" si="15"/>
        <v>MOUTON 1966 ROTHSCHILD</v>
      </c>
    </row>
    <row r="361" spans="1:9" x14ac:dyDescent="0.25">
      <c r="A361" s="5">
        <v>1</v>
      </c>
      <c r="B361" s="1" t="s">
        <v>519</v>
      </c>
      <c r="C361" t="s">
        <v>1069</v>
      </c>
      <c r="D361" s="1"/>
      <c r="E361" s="13" t="s">
        <v>1389</v>
      </c>
      <c r="F361" s="2">
        <v>1800</v>
      </c>
      <c r="G361" s="3">
        <f t="shared" si="16"/>
        <v>1548</v>
      </c>
      <c r="H361" s="4">
        <f t="shared" si="17"/>
        <v>1926</v>
      </c>
      <c r="I361" s="23" t="str">
        <f t="shared" si="15"/>
        <v>CHEVAL BLANC 1957</v>
      </c>
    </row>
    <row r="362" spans="1:9" x14ac:dyDescent="0.25">
      <c r="A362" s="5">
        <v>1</v>
      </c>
      <c r="B362" s="1" t="s">
        <v>520</v>
      </c>
      <c r="C362" t="s">
        <v>1070</v>
      </c>
      <c r="D362" s="1" t="s">
        <v>1337</v>
      </c>
      <c r="E362" s="13" t="s">
        <v>1389</v>
      </c>
      <c r="F362" s="2">
        <v>900</v>
      </c>
      <c r="G362" s="3">
        <f t="shared" si="16"/>
        <v>774</v>
      </c>
      <c r="H362" s="4">
        <f t="shared" si="17"/>
        <v>963</v>
      </c>
      <c r="I362" s="23" t="str">
        <f t="shared" si="15"/>
        <v>MARGAUX 1922</v>
      </c>
    </row>
    <row r="363" spans="1:9" x14ac:dyDescent="0.25">
      <c r="A363" s="5">
        <v>1</v>
      </c>
      <c r="B363" s="1" t="s">
        <v>521</v>
      </c>
      <c r="C363" t="s">
        <v>1071</v>
      </c>
      <c r="D363" s="1" t="s">
        <v>1338</v>
      </c>
      <c r="E363" s="13" t="s">
        <v>1389</v>
      </c>
      <c r="F363" s="2">
        <v>900</v>
      </c>
      <c r="G363" s="3">
        <f t="shared" si="16"/>
        <v>774</v>
      </c>
      <c r="H363" s="4">
        <f t="shared" si="17"/>
        <v>963</v>
      </c>
      <c r="I363" s="23" t="str">
        <f t="shared" si="15"/>
        <v>MARGAUX 1923</v>
      </c>
    </row>
    <row r="364" spans="1:9" x14ac:dyDescent="0.25">
      <c r="A364" s="5">
        <v>1</v>
      </c>
      <c r="B364" s="1" t="s">
        <v>522</v>
      </c>
      <c r="C364" t="s">
        <v>1072</v>
      </c>
      <c r="D364" s="1"/>
      <c r="E364" s="13" t="s">
        <v>1389</v>
      </c>
      <c r="F364" s="2">
        <v>2800</v>
      </c>
      <c r="G364" s="3">
        <f t="shared" si="16"/>
        <v>2408</v>
      </c>
      <c r="H364" s="4">
        <f t="shared" si="17"/>
        <v>2996</v>
      </c>
      <c r="I364" s="23" t="str">
        <f t="shared" si="15"/>
        <v>MOUTON 1929 ROTHSCHILD</v>
      </c>
    </row>
    <row r="365" spans="1:9" x14ac:dyDescent="0.25">
      <c r="A365" s="5">
        <v>4</v>
      </c>
      <c r="B365" s="1" t="s">
        <v>523</v>
      </c>
      <c r="C365" t="s">
        <v>1073</v>
      </c>
      <c r="D365" s="1" t="s">
        <v>1339</v>
      </c>
      <c r="E365" s="13" t="s">
        <v>1389</v>
      </c>
      <c r="F365" s="2">
        <v>220</v>
      </c>
      <c r="G365" s="3">
        <f t="shared" si="16"/>
        <v>189.20000000000002</v>
      </c>
      <c r="H365" s="4">
        <f t="shared" si="17"/>
        <v>235.4</v>
      </c>
      <c r="I365" s="23" t="str">
        <f t="shared" si="15"/>
        <v>RABAUD 1947</v>
      </c>
    </row>
    <row r="366" spans="1:9" x14ac:dyDescent="0.25">
      <c r="A366" s="5">
        <v>5</v>
      </c>
      <c r="B366" s="1" t="s">
        <v>524</v>
      </c>
      <c r="C366" t="s">
        <v>1074</v>
      </c>
      <c r="D366" s="1"/>
      <c r="E366" s="13" t="s">
        <v>1389</v>
      </c>
      <c r="F366" s="2">
        <v>290</v>
      </c>
      <c r="G366" s="3">
        <f t="shared" si="16"/>
        <v>249.4</v>
      </c>
      <c r="H366" s="4">
        <f t="shared" si="17"/>
        <v>310.3</v>
      </c>
      <c r="I366" s="23" t="str">
        <f t="shared" si="15"/>
        <v>GEVREY 1CRU 1973 CLAIR DAÜ</v>
      </c>
    </row>
    <row r="367" spans="1:9" x14ac:dyDescent="0.25">
      <c r="A367" s="5">
        <v>1</v>
      </c>
      <c r="B367" s="1" t="s">
        <v>525</v>
      </c>
      <c r="C367" t="s">
        <v>1075</v>
      </c>
      <c r="D367" s="1"/>
      <c r="E367" s="13" t="s">
        <v>1389</v>
      </c>
      <c r="F367" s="2">
        <v>1100</v>
      </c>
      <c r="G367" s="3">
        <f t="shared" si="16"/>
        <v>946</v>
      </c>
      <c r="H367" s="4">
        <f t="shared" si="17"/>
        <v>1177</v>
      </c>
      <c r="I367" s="23" t="str">
        <f t="shared" si="15"/>
        <v>HAUT BRION 1918</v>
      </c>
    </row>
    <row r="368" spans="1:9" x14ac:dyDescent="0.25">
      <c r="A368" s="5">
        <v>3</v>
      </c>
      <c r="B368" s="1" t="s">
        <v>526</v>
      </c>
      <c r="C368" t="s">
        <v>1076</v>
      </c>
      <c r="D368" s="1"/>
      <c r="E368" s="13" t="s">
        <v>1389</v>
      </c>
      <c r="F368" s="2">
        <v>80</v>
      </c>
      <c r="G368" s="3">
        <f t="shared" si="16"/>
        <v>68.8</v>
      </c>
      <c r="H368" s="4">
        <f t="shared" si="17"/>
        <v>85.600000000000009</v>
      </c>
      <c r="I368" s="23" t="str">
        <f t="shared" si="15"/>
        <v>PAPE CLEMENT 1994 WHITE</v>
      </c>
    </row>
    <row r="369" spans="1:9" x14ac:dyDescent="0.25">
      <c r="A369" s="5">
        <v>4</v>
      </c>
      <c r="B369" s="1" t="s">
        <v>527</v>
      </c>
      <c r="C369" t="s">
        <v>1077</v>
      </c>
      <c r="D369" s="1"/>
      <c r="E369" s="13" t="s">
        <v>1389</v>
      </c>
      <c r="F369" s="2">
        <v>150</v>
      </c>
      <c r="G369" s="3">
        <f t="shared" si="16"/>
        <v>129</v>
      </c>
      <c r="H369" s="4">
        <f t="shared" si="17"/>
        <v>160.5</v>
      </c>
      <c r="I369" s="23" t="str">
        <f t="shared" si="15"/>
        <v>DOMAINE CHEVALIER 1990 WHITE</v>
      </c>
    </row>
    <row r="370" spans="1:9" x14ac:dyDescent="0.25">
      <c r="A370" s="5">
        <v>1</v>
      </c>
      <c r="B370" s="1" t="s">
        <v>528</v>
      </c>
      <c r="C370" t="s">
        <v>1078</v>
      </c>
      <c r="D370" s="1"/>
      <c r="E370" s="13" t="s">
        <v>1389</v>
      </c>
      <c r="F370" s="2">
        <v>350</v>
      </c>
      <c r="G370" s="3">
        <f t="shared" si="16"/>
        <v>301</v>
      </c>
      <c r="H370" s="4">
        <f t="shared" si="17"/>
        <v>374.5</v>
      </c>
      <c r="I370" s="23" t="str">
        <f t="shared" si="15"/>
        <v>PENFOLDS 1991 BIN 707</v>
      </c>
    </row>
    <row r="371" spans="1:9" x14ac:dyDescent="0.25">
      <c r="A371" s="5">
        <v>3</v>
      </c>
      <c r="B371" s="1" t="s">
        <v>529</v>
      </c>
      <c r="C371" t="s">
        <v>1079</v>
      </c>
      <c r="D371" s="1" t="s">
        <v>264</v>
      </c>
      <c r="E371" s="13" t="s">
        <v>1389</v>
      </c>
      <c r="F371" s="2">
        <v>950</v>
      </c>
      <c r="G371" s="3">
        <f t="shared" si="16"/>
        <v>817</v>
      </c>
      <c r="H371" s="4">
        <f t="shared" si="17"/>
        <v>1016.5</v>
      </c>
      <c r="I371" s="23" t="str">
        <f t="shared" si="15"/>
        <v>LAFLEUR PETRUS 1947</v>
      </c>
    </row>
    <row r="372" spans="1:9" x14ac:dyDescent="0.25">
      <c r="A372" s="5">
        <v>1</v>
      </c>
      <c r="B372" s="1" t="s">
        <v>530</v>
      </c>
      <c r="C372" t="s">
        <v>1080</v>
      </c>
      <c r="D372" s="1" t="s">
        <v>1340</v>
      </c>
      <c r="E372" s="13" t="s">
        <v>1389</v>
      </c>
      <c r="F372" s="2">
        <v>1500</v>
      </c>
      <c r="G372" s="3">
        <f t="shared" si="16"/>
        <v>1290</v>
      </c>
      <c r="H372" s="4">
        <f t="shared" si="17"/>
        <v>1605</v>
      </c>
      <c r="I372" s="23" t="str">
        <f t="shared" si="15"/>
        <v>Vosne Jayer 1992 Beaumonts</v>
      </c>
    </row>
    <row r="373" spans="1:9" x14ac:dyDescent="0.25">
      <c r="A373" s="5">
        <v>8</v>
      </c>
      <c r="B373" s="1" t="s">
        <v>531</v>
      </c>
      <c r="C373" t="s">
        <v>1081</v>
      </c>
      <c r="D373" s="1"/>
      <c r="E373" s="13" t="s">
        <v>1389</v>
      </c>
      <c r="F373" s="2">
        <v>490</v>
      </c>
      <c r="G373" s="3">
        <f t="shared" si="16"/>
        <v>421.40000000000003</v>
      </c>
      <c r="H373" s="4">
        <f t="shared" si="17"/>
        <v>524.30000000000007</v>
      </c>
      <c r="I373" s="23" t="str">
        <f t="shared" si="15"/>
        <v>LAFITE 1967 ROTHSCHILD</v>
      </c>
    </row>
    <row r="374" spans="1:9" x14ac:dyDescent="0.25">
      <c r="A374" s="5">
        <v>8</v>
      </c>
      <c r="B374" s="1" t="s">
        <v>532</v>
      </c>
      <c r="C374" t="s">
        <v>1082</v>
      </c>
      <c r="D374" s="1"/>
      <c r="E374" s="13" t="s">
        <v>1389</v>
      </c>
      <c r="F374" s="2">
        <v>600</v>
      </c>
      <c r="G374" s="3">
        <f t="shared" si="16"/>
        <v>516</v>
      </c>
      <c r="H374" s="4">
        <f t="shared" si="17"/>
        <v>642</v>
      </c>
      <c r="I374" s="23" t="str">
        <f t="shared" si="15"/>
        <v>LAFITE 1962 ROTHSCHILD</v>
      </c>
    </row>
    <row r="375" spans="1:9" x14ac:dyDescent="0.25">
      <c r="A375" s="5">
        <v>8</v>
      </c>
      <c r="B375" s="1" t="s">
        <v>533</v>
      </c>
      <c r="C375" t="s">
        <v>1083</v>
      </c>
      <c r="D375" s="1"/>
      <c r="E375" s="13" t="s">
        <v>1389</v>
      </c>
      <c r="F375" s="2">
        <v>550</v>
      </c>
      <c r="G375" s="3">
        <f t="shared" si="16"/>
        <v>473</v>
      </c>
      <c r="H375" s="4">
        <f t="shared" si="17"/>
        <v>588.5</v>
      </c>
      <c r="I375" s="23" t="str">
        <f t="shared" si="15"/>
        <v>LAFITE 1960 ROTHSCHILD</v>
      </c>
    </row>
    <row r="376" spans="1:9" x14ac:dyDescent="0.25">
      <c r="A376" s="5">
        <v>1</v>
      </c>
      <c r="B376" s="1" t="s">
        <v>534</v>
      </c>
      <c r="C376" t="s">
        <v>1084</v>
      </c>
      <c r="D376" s="1" t="s">
        <v>1341</v>
      </c>
      <c r="E376" s="13" t="s">
        <v>1389</v>
      </c>
      <c r="F376" s="2">
        <v>290</v>
      </c>
      <c r="G376" s="3">
        <f t="shared" si="16"/>
        <v>249.4</v>
      </c>
      <c r="H376" s="4">
        <f t="shared" si="17"/>
        <v>310.3</v>
      </c>
      <c r="I376" s="23" t="str">
        <f t="shared" si="15"/>
        <v>PORTO 1927</v>
      </c>
    </row>
    <row r="377" spans="1:9" x14ac:dyDescent="0.25">
      <c r="A377" s="5">
        <v>1</v>
      </c>
      <c r="B377" s="1" t="s">
        <v>535</v>
      </c>
      <c r="C377" t="s">
        <v>1085</v>
      </c>
      <c r="D377" s="1" t="s">
        <v>1342</v>
      </c>
      <c r="E377" s="13" t="s">
        <v>1389</v>
      </c>
      <c r="F377" s="2">
        <v>220</v>
      </c>
      <c r="G377" s="3">
        <f t="shared" si="16"/>
        <v>189.20000000000002</v>
      </c>
      <c r="H377" s="4">
        <f t="shared" si="17"/>
        <v>235.4</v>
      </c>
      <c r="I377" s="23" t="str">
        <f t="shared" si="15"/>
        <v>Coulée de Serrant 1965</v>
      </c>
    </row>
    <row r="378" spans="1:9" x14ac:dyDescent="0.25">
      <c r="A378" s="5">
        <v>2</v>
      </c>
      <c r="B378" s="1" t="s">
        <v>536</v>
      </c>
      <c r="C378" t="s">
        <v>1086</v>
      </c>
      <c r="D378" s="1"/>
      <c r="E378" s="13" t="s">
        <v>1389</v>
      </c>
      <c r="F378" s="2">
        <v>220</v>
      </c>
      <c r="G378" s="3">
        <f t="shared" si="16"/>
        <v>189.20000000000002</v>
      </c>
      <c r="H378" s="4">
        <f t="shared" si="17"/>
        <v>235.4</v>
      </c>
      <c r="I378" s="23" t="str">
        <f t="shared" si="15"/>
        <v>Coulée de Serrant 1962</v>
      </c>
    </row>
    <row r="379" spans="1:9" x14ac:dyDescent="0.25">
      <c r="A379" s="5">
        <v>4</v>
      </c>
      <c r="B379" s="1" t="s">
        <v>537</v>
      </c>
      <c r="C379" t="s">
        <v>1087</v>
      </c>
      <c r="D379" s="1" t="s">
        <v>1343</v>
      </c>
      <c r="E379" s="13" t="s">
        <v>1389</v>
      </c>
      <c r="F379" s="2">
        <v>220</v>
      </c>
      <c r="G379" s="3">
        <f t="shared" si="16"/>
        <v>189.20000000000002</v>
      </c>
      <c r="H379" s="4">
        <f t="shared" si="17"/>
        <v>235.4</v>
      </c>
      <c r="I379" s="23" t="str">
        <f t="shared" si="15"/>
        <v>PERIGNON 2005 ROSE</v>
      </c>
    </row>
    <row r="380" spans="1:9" x14ac:dyDescent="0.25">
      <c r="A380" s="5">
        <v>3</v>
      </c>
      <c r="B380" s="1" t="s">
        <v>538</v>
      </c>
      <c r="C380" t="s">
        <v>1088</v>
      </c>
      <c r="D380" s="1"/>
      <c r="E380" s="13" t="s">
        <v>1389</v>
      </c>
      <c r="F380" s="2">
        <v>350</v>
      </c>
      <c r="G380" s="3">
        <f t="shared" si="16"/>
        <v>301</v>
      </c>
      <c r="H380" s="4">
        <f t="shared" si="17"/>
        <v>374.5</v>
      </c>
      <c r="I380" s="23" t="str">
        <f t="shared" si="15"/>
        <v>VALANDRAUD 1991</v>
      </c>
    </row>
    <row r="381" spans="1:9" x14ac:dyDescent="0.25">
      <c r="A381" s="5">
        <v>1</v>
      </c>
      <c r="B381" s="1" t="s">
        <v>539</v>
      </c>
      <c r="C381" t="s">
        <v>1089</v>
      </c>
      <c r="D381" s="1" t="s">
        <v>1344</v>
      </c>
      <c r="E381" s="13" t="s">
        <v>1389</v>
      </c>
      <c r="F381" s="2">
        <v>3200</v>
      </c>
      <c r="G381" s="3">
        <f t="shared" si="16"/>
        <v>2752</v>
      </c>
      <c r="H381" s="4">
        <f t="shared" si="17"/>
        <v>3424</v>
      </c>
      <c r="I381" s="23" t="str">
        <f t="shared" si="15"/>
        <v>MOUTON 1947 ROTHSCHILD</v>
      </c>
    </row>
    <row r="382" spans="1:9" x14ac:dyDescent="0.25">
      <c r="A382" s="5">
        <v>1</v>
      </c>
      <c r="B382" s="1" t="s">
        <v>540</v>
      </c>
      <c r="C382" t="s">
        <v>1090</v>
      </c>
      <c r="D382" s="1"/>
      <c r="E382" s="13" t="s">
        <v>1389</v>
      </c>
      <c r="F382" s="2">
        <v>350</v>
      </c>
      <c r="G382" s="3">
        <f t="shared" si="16"/>
        <v>301</v>
      </c>
      <c r="H382" s="4">
        <f t="shared" si="17"/>
        <v>374.5</v>
      </c>
      <c r="I382" s="23" t="str">
        <f t="shared" si="15"/>
        <v>PAPE CLEMENT 1916</v>
      </c>
    </row>
    <row r="383" spans="1:9" x14ac:dyDescent="0.25">
      <c r="A383" s="5">
        <v>1</v>
      </c>
      <c r="B383" s="1" t="s">
        <v>541</v>
      </c>
      <c r="C383" t="s">
        <v>1091</v>
      </c>
      <c r="D383" s="1"/>
      <c r="E383" s="13" t="s">
        <v>1389</v>
      </c>
      <c r="F383" s="2">
        <v>2800</v>
      </c>
      <c r="G383" s="3">
        <f t="shared" si="16"/>
        <v>2408</v>
      </c>
      <c r="H383" s="4">
        <f t="shared" si="17"/>
        <v>2996</v>
      </c>
      <c r="I383" s="23" t="str">
        <f t="shared" si="15"/>
        <v>HAUT BRION 1909</v>
      </c>
    </row>
    <row r="384" spans="1:9" x14ac:dyDescent="0.25">
      <c r="A384" s="5">
        <v>1</v>
      </c>
      <c r="B384" s="1" t="s">
        <v>542</v>
      </c>
      <c r="C384" t="s">
        <v>1092</v>
      </c>
      <c r="D384" s="1" t="s">
        <v>1345</v>
      </c>
      <c r="E384" s="16" t="s">
        <v>1390</v>
      </c>
      <c r="F384" s="2">
        <v>1100</v>
      </c>
      <c r="G384" s="3">
        <f t="shared" si="16"/>
        <v>946</v>
      </c>
      <c r="H384" s="4">
        <f t="shared" si="17"/>
        <v>1177</v>
      </c>
      <c r="I384" s="23" t="str">
        <f t="shared" si="15"/>
        <v>MAGNUM LAFITE 1973 ROTHSCHILD</v>
      </c>
    </row>
    <row r="385" spans="1:9" x14ac:dyDescent="0.25">
      <c r="A385" s="5">
        <v>3</v>
      </c>
      <c r="B385" s="1" t="s">
        <v>543</v>
      </c>
      <c r="C385" t="s">
        <v>1093</v>
      </c>
      <c r="D385" s="1" t="s">
        <v>1346</v>
      </c>
      <c r="E385" s="13" t="s">
        <v>1389</v>
      </c>
      <c r="F385" s="2">
        <v>5000</v>
      </c>
      <c r="G385" s="3">
        <f t="shared" si="16"/>
        <v>4300</v>
      </c>
      <c r="H385" s="4">
        <f t="shared" si="17"/>
        <v>5350</v>
      </c>
      <c r="I385" s="23" t="str">
        <f t="shared" si="15"/>
        <v>1735 t Vliegend Hert</v>
      </c>
    </row>
    <row r="386" spans="1:9" x14ac:dyDescent="0.25">
      <c r="A386" s="5">
        <v>1</v>
      </c>
      <c r="B386" s="1" t="s">
        <v>544</v>
      </c>
      <c r="C386" t="s">
        <v>1094</v>
      </c>
      <c r="D386" s="1" t="s">
        <v>264</v>
      </c>
      <c r="E386" s="13" t="s">
        <v>1389</v>
      </c>
      <c r="F386" s="2">
        <v>380</v>
      </c>
      <c r="G386" s="3">
        <f t="shared" si="16"/>
        <v>326.8</v>
      </c>
      <c r="H386" s="4">
        <f t="shared" si="17"/>
        <v>406.59999999999997</v>
      </c>
      <c r="I386" s="23" t="str">
        <f t="shared" si="15"/>
        <v>GAZIN 1947</v>
      </c>
    </row>
    <row r="387" spans="1:9" x14ac:dyDescent="0.25">
      <c r="A387" s="5">
        <v>5</v>
      </c>
      <c r="B387" s="1" t="s">
        <v>545</v>
      </c>
      <c r="C387" t="s">
        <v>1095</v>
      </c>
      <c r="D387" s="1" t="s">
        <v>321</v>
      </c>
      <c r="E387" s="16" t="s">
        <v>1390</v>
      </c>
      <c r="F387" s="2">
        <v>250</v>
      </c>
      <c r="G387" s="3">
        <f t="shared" si="16"/>
        <v>215</v>
      </c>
      <c r="H387" s="4">
        <f t="shared" si="17"/>
        <v>267.5</v>
      </c>
      <c r="I387" s="23" t="str">
        <f t="shared" ref="I387:I450" si="18">HYPERLINK(C387,B387)</f>
        <v xml:space="preserve">PONTET CANET 1952 MAGNUM </v>
      </c>
    </row>
    <row r="388" spans="1:9" x14ac:dyDescent="0.25">
      <c r="A388" s="5">
        <v>12</v>
      </c>
      <c r="B388" s="1" t="s">
        <v>546</v>
      </c>
      <c r="C388" t="s">
        <v>1096</v>
      </c>
      <c r="D388" s="1" t="s">
        <v>1347</v>
      </c>
      <c r="E388" s="13" t="s">
        <v>1389</v>
      </c>
      <c r="F388" s="2">
        <v>150</v>
      </c>
      <c r="G388" s="3">
        <f t="shared" si="16"/>
        <v>129</v>
      </c>
      <c r="H388" s="4">
        <f t="shared" si="17"/>
        <v>160.5</v>
      </c>
      <c r="I388" s="23" t="str">
        <f t="shared" si="18"/>
        <v xml:space="preserve">OLIVIER 1926 </v>
      </c>
    </row>
    <row r="389" spans="1:9" x14ac:dyDescent="0.25">
      <c r="A389" s="5">
        <v>1</v>
      </c>
      <c r="B389" s="1" t="s">
        <v>547</v>
      </c>
      <c r="C389" t="s">
        <v>1097</v>
      </c>
      <c r="D389" s="1"/>
      <c r="E389" s="13" t="s">
        <v>1389</v>
      </c>
      <c r="F389" s="2">
        <v>280</v>
      </c>
      <c r="G389" s="3">
        <f t="shared" si="16"/>
        <v>240.79999999999998</v>
      </c>
      <c r="H389" s="4">
        <f t="shared" si="17"/>
        <v>299.59999999999997</v>
      </c>
      <c r="I389" s="23" t="str">
        <f t="shared" si="18"/>
        <v>CALON SEGUR 1943</v>
      </c>
    </row>
    <row r="390" spans="1:9" x14ac:dyDescent="0.25">
      <c r="A390" s="5">
        <v>1</v>
      </c>
      <c r="B390" s="1" t="s">
        <v>548</v>
      </c>
      <c r="C390" t="s">
        <v>1098</v>
      </c>
      <c r="D390" s="1" t="s">
        <v>1348</v>
      </c>
      <c r="E390" s="13" t="s">
        <v>1389</v>
      </c>
      <c r="F390" s="2">
        <v>900</v>
      </c>
      <c r="G390" s="3">
        <f t="shared" ref="G390:G453" si="19">(F390/100*86)</f>
        <v>774</v>
      </c>
      <c r="H390" s="4">
        <f t="shared" ref="H390:H453" si="20">(F390/100*107)</f>
        <v>963</v>
      </c>
      <c r="I390" s="23" t="str">
        <f t="shared" si="18"/>
        <v>MUSIGNY 1957 VOGUE</v>
      </c>
    </row>
    <row r="391" spans="1:9" x14ac:dyDescent="0.25">
      <c r="A391" s="5">
        <v>1</v>
      </c>
      <c r="B391" s="1" t="s">
        <v>549</v>
      </c>
      <c r="C391" t="s">
        <v>1099</v>
      </c>
      <c r="D391" s="1" t="s">
        <v>1349</v>
      </c>
      <c r="E391" s="16" t="s">
        <v>1390</v>
      </c>
      <c r="F391" s="2">
        <v>490</v>
      </c>
      <c r="G391" s="3">
        <f t="shared" si="19"/>
        <v>421.40000000000003</v>
      </c>
      <c r="H391" s="4">
        <f t="shared" si="20"/>
        <v>524.30000000000007</v>
      </c>
      <c r="I391" s="23" t="str">
        <f t="shared" si="18"/>
        <v>CLOS LAMBRAYS 1995 MAGNUM</v>
      </c>
    </row>
    <row r="392" spans="1:9" x14ac:dyDescent="0.25">
      <c r="A392" s="5">
        <v>1</v>
      </c>
      <c r="B392" s="1" t="s">
        <v>550</v>
      </c>
      <c r="C392" t="s">
        <v>1100</v>
      </c>
      <c r="D392" s="1"/>
      <c r="E392" s="13" t="s">
        <v>1389</v>
      </c>
      <c r="F392" s="2">
        <v>200</v>
      </c>
      <c r="G392" s="3">
        <f t="shared" si="19"/>
        <v>172</v>
      </c>
      <c r="H392" s="4">
        <f t="shared" si="20"/>
        <v>214</v>
      </c>
      <c r="I392" s="23" t="str">
        <f t="shared" si="18"/>
        <v>PONTET CANET 1961</v>
      </c>
    </row>
    <row r="393" spans="1:9" x14ac:dyDescent="0.25">
      <c r="A393" s="5">
        <v>1</v>
      </c>
      <c r="B393" s="1" t="s">
        <v>551</v>
      </c>
      <c r="C393" t="s">
        <v>1101</v>
      </c>
      <c r="D393" s="1" t="s">
        <v>1307</v>
      </c>
      <c r="E393" s="13" t="s">
        <v>1389</v>
      </c>
      <c r="F393" s="2">
        <v>600</v>
      </c>
      <c r="G393" s="3">
        <f t="shared" si="19"/>
        <v>516</v>
      </c>
      <c r="H393" s="4">
        <f t="shared" si="20"/>
        <v>642</v>
      </c>
      <c r="I393" s="23" t="str">
        <f t="shared" si="18"/>
        <v>LATOUR 1948  HALF</v>
      </c>
    </row>
    <row r="394" spans="1:9" x14ac:dyDescent="0.25">
      <c r="A394" s="5">
        <v>2</v>
      </c>
      <c r="B394" s="1" t="s">
        <v>552</v>
      </c>
      <c r="C394" t="s">
        <v>1102</v>
      </c>
      <c r="D394" s="1" t="s">
        <v>1307</v>
      </c>
      <c r="E394" s="13" t="s">
        <v>1389</v>
      </c>
      <c r="F394" s="2">
        <v>800</v>
      </c>
      <c r="G394" s="3">
        <f t="shared" si="19"/>
        <v>688</v>
      </c>
      <c r="H394" s="4">
        <f t="shared" si="20"/>
        <v>856</v>
      </c>
      <c r="I394" s="23" t="str">
        <f t="shared" si="18"/>
        <v>HAUT BRION 1926 HALF</v>
      </c>
    </row>
    <row r="395" spans="1:9" x14ac:dyDescent="0.25">
      <c r="A395" s="5">
        <v>1</v>
      </c>
      <c r="B395" s="1" t="s">
        <v>553</v>
      </c>
      <c r="C395" t="s">
        <v>1103</v>
      </c>
      <c r="D395" s="1" t="s">
        <v>1350</v>
      </c>
      <c r="E395" s="13" t="s">
        <v>1389</v>
      </c>
      <c r="F395" s="2">
        <v>500</v>
      </c>
      <c r="G395" s="3">
        <f t="shared" si="19"/>
        <v>430</v>
      </c>
      <c r="H395" s="4">
        <f t="shared" si="20"/>
        <v>535</v>
      </c>
      <c r="I395" s="23" t="str">
        <f t="shared" si="18"/>
        <v>MOUTON 1928 ROTHSCHILD HALF BOTTLE</v>
      </c>
    </row>
    <row r="396" spans="1:9" x14ac:dyDescent="0.25">
      <c r="A396" s="5">
        <v>1</v>
      </c>
      <c r="B396" s="1" t="s">
        <v>554</v>
      </c>
      <c r="C396" t="s">
        <v>1104</v>
      </c>
      <c r="D396" s="1"/>
      <c r="E396" s="13" t="s">
        <v>1389</v>
      </c>
      <c r="F396" s="2">
        <v>340</v>
      </c>
      <c r="G396" s="3">
        <f t="shared" si="19"/>
        <v>292.39999999999998</v>
      </c>
      <c r="H396" s="4">
        <f t="shared" si="20"/>
        <v>363.8</v>
      </c>
      <c r="I396" s="23" t="str">
        <f t="shared" si="18"/>
        <v>CHEVAL BLANC 1978</v>
      </c>
    </row>
    <row r="397" spans="1:9" x14ac:dyDescent="0.25">
      <c r="A397" s="5">
        <v>3</v>
      </c>
      <c r="B397" s="1" t="s">
        <v>555</v>
      </c>
      <c r="C397" t="s">
        <v>1105</v>
      </c>
      <c r="D397" s="1" t="s">
        <v>1351</v>
      </c>
      <c r="E397" s="13" t="s">
        <v>1389</v>
      </c>
      <c r="F397" s="2">
        <v>1200</v>
      </c>
      <c r="G397" s="3">
        <f t="shared" si="19"/>
        <v>1032</v>
      </c>
      <c r="H397" s="4">
        <f t="shared" si="20"/>
        <v>1284</v>
      </c>
      <c r="I397" s="23" t="str">
        <f t="shared" si="18"/>
        <v>SALON  S  1990</v>
      </c>
    </row>
    <row r="398" spans="1:9" x14ac:dyDescent="0.25">
      <c r="A398" s="5">
        <v>8</v>
      </c>
      <c r="B398" s="1" t="s">
        <v>556</v>
      </c>
      <c r="C398" t="s">
        <v>1106</v>
      </c>
      <c r="D398" s="1" t="s">
        <v>1352</v>
      </c>
      <c r="E398" s="13" t="s">
        <v>1389</v>
      </c>
      <c r="F398" s="2">
        <v>750</v>
      </c>
      <c r="G398" s="3">
        <f t="shared" si="19"/>
        <v>645</v>
      </c>
      <c r="H398" s="4">
        <f t="shared" si="20"/>
        <v>802.5</v>
      </c>
      <c r="I398" s="23" t="str">
        <f t="shared" si="18"/>
        <v>ECHEZEAUX 1979 JAYER</v>
      </c>
    </row>
    <row r="399" spans="1:9" x14ac:dyDescent="0.25">
      <c r="A399" s="5">
        <v>6</v>
      </c>
      <c r="B399" s="1" t="s">
        <v>557</v>
      </c>
      <c r="C399" t="s">
        <v>1107</v>
      </c>
      <c r="D399" s="1"/>
      <c r="E399" s="13" t="s">
        <v>1389</v>
      </c>
      <c r="F399" s="2">
        <v>750</v>
      </c>
      <c r="G399" s="3">
        <f t="shared" si="19"/>
        <v>645</v>
      </c>
      <c r="H399" s="4">
        <f t="shared" si="20"/>
        <v>802.5</v>
      </c>
      <c r="I399" s="23" t="str">
        <f t="shared" si="18"/>
        <v>GRUAUD LAROSE 1938</v>
      </c>
    </row>
    <row r="400" spans="1:9" x14ac:dyDescent="0.25">
      <c r="A400" s="5">
        <v>1</v>
      </c>
      <c r="B400" s="1" t="s">
        <v>135</v>
      </c>
      <c r="C400" t="s">
        <v>1108</v>
      </c>
      <c r="D400" s="1"/>
      <c r="E400" s="13" t="s">
        <v>1389</v>
      </c>
      <c r="F400" s="2">
        <v>380</v>
      </c>
      <c r="G400" s="3">
        <f t="shared" si="19"/>
        <v>326.8</v>
      </c>
      <c r="H400" s="4">
        <f t="shared" si="20"/>
        <v>406.59999999999997</v>
      </c>
      <c r="I400" s="23" t="str">
        <f t="shared" si="18"/>
        <v>LAFLEUR PETRUS 1962</v>
      </c>
    </row>
    <row r="401" spans="1:9" x14ac:dyDescent="0.25">
      <c r="A401" s="5">
        <v>2</v>
      </c>
      <c r="B401" s="1" t="s">
        <v>558</v>
      </c>
      <c r="C401" t="s">
        <v>1109</v>
      </c>
      <c r="D401" s="1" t="s">
        <v>1353</v>
      </c>
      <c r="E401" s="13" t="s">
        <v>387</v>
      </c>
      <c r="F401" s="2">
        <v>650</v>
      </c>
      <c r="G401" s="3">
        <f t="shared" si="19"/>
        <v>559</v>
      </c>
      <c r="H401" s="4">
        <f t="shared" si="20"/>
        <v>695.5</v>
      </c>
      <c r="I401" s="23" t="str">
        <f t="shared" si="18"/>
        <v>VOSNE 1CRU 1983 JAYER</v>
      </c>
    </row>
    <row r="402" spans="1:9" x14ac:dyDescent="0.25">
      <c r="A402" s="5">
        <v>1</v>
      </c>
      <c r="B402" s="1" t="s">
        <v>559</v>
      </c>
      <c r="C402" t="s">
        <v>1110</v>
      </c>
      <c r="D402" s="1"/>
      <c r="E402" s="13" t="s">
        <v>1389</v>
      </c>
      <c r="F402" s="2">
        <v>600</v>
      </c>
      <c r="G402" s="3">
        <f t="shared" si="19"/>
        <v>516</v>
      </c>
      <c r="H402" s="4">
        <f t="shared" si="20"/>
        <v>642</v>
      </c>
      <c r="I402" s="23" t="str">
        <f t="shared" si="18"/>
        <v>YQUEM 1958</v>
      </c>
    </row>
    <row r="403" spans="1:9" x14ac:dyDescent="0.25">
      <c r="A403" s="5">
        <v>1</v>
      </c>
      <c r="B403" s="1" t="s">
        <v>560</v>
      </c>
      <c r="C403" t="s">
        <v>1111</v>
      </c>
      <c r="D403" s="1"/>
      <c r="E403" s="13" t="s">
        <v>1389</v>
      </c>
      <c r="F403" s="2">
        <v>1200</v>
      </c>
      <c r="G403" s="3">
        <f t="shared" si="19"/>
        <v>1032</v>
      </c>
      <c r="H403" s="4">
        <f t="shared" si="20"/>
        <v>1284</v>
      </c>
      <c r="I403" s="23" t="str">
        <f t="shared" si="18"/>
        <v>MARGAUX 1953</v>
      </c>
    </row>
    <row r="404" spans="1:9" x14ac:dyDescent="0.25">
      <c r="A404" s="5">
        <v>1</v>
      </c>
      <c r="B404" s="1" t="s">
        <v>561</v>
      </c>
      <c r="C404" t="s">
        <v>1112</v>
      </c>
      <c r="D404" s="1"/>
      <c r="E404" s="13" t="s">
        <v>1389</v>
      </c>
      <c r="F404" s="2">
        <v>1800</v>
      </c>
      <c r="G404" s="3">
        <f t="shared" si="19"/>
        <v>1548</v>
      </c>
      <c r="H404" s="4">
        <f t="shared" si="20"/>
        <v>1926</v>
      </c>
      <c r="I404" s="23" t="str">
        <f t="shared" si="18"/>
        <v>LATOUR 1947</v>
      </c>
    </row>
    <row r="405" spans="1:9" x14ac:dyDescent="0.25">
      <c r="A405" s="5">
        <v>4</v>
      </c>
      <c r="B405" s="1" t="s">
        <v>562</v>
      </c>
      <c r="C405" t="s">
        <v>1113</v>
      </c>
      <c r="D405" s="1"/>
      <c r="E405" s="13" t="s">
        <v>1389</v>
      </c>
      <c r="F405" s="2">
        <v>320</v>
      </c>
      <c r="G405" s="3">
        <f t="shared" si="19"/>
        <v>275.2</v>
      </c>
      <c r="H405" s="4">
        <f t="shared" si="20"/>
        <v>342.40000000000003</v>
      </c>
      <c r="I405" s="23" t="str">
        <f t="shared" si="18"/>
        <v>FILHOT 1938</v>
      </c>
    </row>
    <row r="406" spans="1:9" x14ac:dyDescent="0.25">
      <c r="A406" s="5">
        <v>1</v>
      </c>
      <c r="B406" s="1" t="s">
        <v>563</v>
      </c>
      <c r="C406" t="s">
        <v>1114</v>
      </c>
      <c r="D406" s="1"/>
      <c r="E406" s="13" t="s">
        <v>1389</v>
      </c>
      <c r="F406" s="2">
        <v>600</v>
      </c>
      <c r="G406" s="3">
        <f t="shared" si="19"/>
        <v>516</v>
      </c>
      <c r="H406" s="4">
        <f t="shared" si="20"/>
        <v>642</v>
      </c>
      <c r="I406" s="23" t="str">
        <f t="shared" si="18"/>
        <v>YQUEM 1968</v>
      </c>
    </row>
    <row r="407" spans="1:9" x14ac:dyDescent="0.25">
      <c r="A407" s="5">
        <v>1</v>
      </c>
      <c r="B407" s="1" t="s">
        <v>564</v>
      </c>
      <c r="C407" t="s">
        <v>1115</v>
      </c>
      <c r="D407" s="1" t="s">
        <v>1354</v>
      </c>
      <c r="E407" s="13" t="s">
        <v>1389</v>
      </c>
      <c r="F407" s="2">
        <v>2200</v>
      </c>
      <c r="G407" s="3">
        <f t="shared" si="19"/>
        <v>1892</v>
      </c>
      <c r="H407" s="4">
        <f t="shared" si="20"/>
        <v>2354</v>
      </c>
      <c r="I407" s="23" t="str">
        <f t="shared" si="18"/>
        <v>LAFLEUR 1950 POMEROL</v>
      </c>
    </row>
    <row r="408" spans="1:9" x14ac:dyDescent="0.25">
      <c r="A408" s="5">
        <v>1</v>
      </c>
      <c r="B408" s="1" t="s">
        <v>565</v>
      </c>
      <c r="C408" t="s">
        <v>1116</v>
      </c>
      <c r="D408" s="1" t="s">
        <v>1334</v>
      </c>
      <c r="E408" s="13" t="s">
        <v>1389</v>
      </c>
      <c r="F408" s="2">
        <v>1400</v>
      </c>
      <c r="G408" s="3">
        <f t="shared" si="19"/>
        <v>1204</v>
      </c>
      <c r="H408" s="4">
        <f t="shared" si="20"/>
        <v>1498</v>
      </c>
      <c r="I408" s="23" t="str">
        <f t="shared" si="18"/>
        <v>MISSION HAUT BRION 1928</v>
      </c>
    </row>
    <row r="409" spans="1:9" x14ac:dyDescent="0.25">
      <c r="A409" s="5">
        <v>1</v>
      </c>
      <c r="B409" s="1" t="s">
        <v>566</v>
      </c>
      <c r="C409" t="s">
        <v>1117</v>
      </c>
      <c r="D409" s="1" t="s">
        <v>1307</v>
      </c>
      <c r="E409" s="13" t="s">
        <v>1389</v>
      </c>
      <c r="F409" s="2">
        <v>1000</v>
      </c>
      <c r="G409" s="3">
        <f t="shared" si="19"/>
        <v>860</v>
      </c>
      <c r="H409" s="4">
        <f t="shared" si="20"/>
        <v>1070</v>
      </c>
      <c r="I409" s="23" t="str">
        <f t="shared" si="18"/>
        <v>PETRUS 1967 HALF</v>
      </c>
    </row>
    <row r="410" spans="1:9" x14ac:dyDescent="0.25">
      <c r="A410" s="5">
        <v>1</v>
      </c>
      <c r="B410" s="1" t="s">
        <v>567</v>
      </c>
      <c r="C410" t="s">
        <v>1118</v>
      </c>
      <c r="D410" s="1"/>
      <c r="E410" s="13" t="s">
        <v>1389</v>
      </c>
      <c r="F410" s="2">
        <v>4500</v>
      </c>
      <c r="G410" s="3">
        <f t="shared" si="19"/>
        <v>3870</v>
      </c>
      <c r="H410" s="4">
        <f t="shared" si="20"/>
        <v>4815</v>
      </c>
      <c r="I410" s="23" t="str">
        <f t="shared" si="18"/>
        <v>PETRUS 1940</v>
      </c>
    </row>
    <row r="411" spans="1:9" x14ac:dyDescent="0.25">
      <c r="A411" s="5">
        <v>1</v>
      </c>
      <c r="B411" s="1" t="s">
        <v>568</v>
      </c>
      <c r="C411" t="s">
        <v>1119</v>
      </c>
      <c r="D411" s="1"/>
      <c r="E411" s="13" t="s">
        <v>1389</v>
      </c>
      <c r="F411" s="2">
        <v>1700</v>
      </c>
      <c r="G411" s="3">
        <f t="shared" si="19"/>
        <v>1462</v>
      </c>
      <c r="H411" s="4">
        <f t="shared" si="20"/>
        <v>1819</v>
      </c>
      <c r="I411" s="23" t="str">
        <f t="shared" si="18"/>
        <v>PETRUS 1978</v>
      </c>
    </row>
    <row r="412" spans="1:9" x14ac:dyDescent="0.25">
      <c r="A412" s="5">
        <v>5</v>
      </c>
      <c r="B412" s="1" t="s">
        <v>569</v>
      </c>
      <c r="C412" t="s">
        <v>1120</v>
      </c>
      <c r="D412" s="1"/>
      <c r="E412" s="13" t="s">
        <v>1389</v>
      </c>
      <c r="F412" s="2">
        <v>150</v>
      </c>
      <c r="G412" s="3">
        <f t="shared" si="19"/>
        <v>129</v>
      </c>
      <c r="H412" s="4">
        <f t="shared" si="20"/>
        <v>160.5</v>
      </c>
      <c r="I412" s="23" t="str">
        <f t="shared" si="18"/>
        <v>MOUTON CADET 1959</v>
      </c>
    </row>
    <row r="413" spans="1:9" x14ac:dyDescent="0.25">
      <c r="A413" s="5">
        <v>3</v>
      </c>
      <c r="B413" s="1" t="s">
        <v>570</v>
      </c>
      <c r="C413" t="s">
        <v>1121</v>
      </c>
      <c r="D413" s="1"/>
      <c r="E413" s="13" t="s">
        <v>1389</v>
      </c>
      <c r="F413" s="2">
        <v>140</v>
      </c>
      <c r="G413" s="3">
        <f t="shared" si="19"/>
        <v>120.39999999999999</v>
      </c>
      <c r="H413" s="4">
        <f t="shared" si="20"/>
        <v>149.79999999999998</v>
      </c>
      <c r="I413" s="23" t="str">
        <f t="shared" si="18"/>
        <v>MOUTON CADET 1952</v>
      </c>
    </row>
    <row r="414" spans="1:9" x14ac:dyDescent="0.25">
      <c r="A414" s="5">
        <v>1</v>
      </c>
      <c r="B414" s="1" t="s">
        <v>571</v>
      </c>
      <c r="C414" t="s">
        <v>1122</v>
      </c>
      <c r="D414" s="1"/>
      <c r="E414" s="13" t="s">
        <v>1389</v>
      </c>
      <c r="F414" s="2">
        <v>450</v>
      </c>
      <c r="G414" s="3">
        <f t="shared" si="19"/>
        <v>387</v>
      </c>
      <c r="H414" s="4">
        <f t="shared" si="20"/>
        <v>481.5</v>
      </c>
      <c r="I414" s="23" t="str">
        <f t="shared" si="18"/>
        <v>MOUTON 1964 ROTHSCHILD</v>
      </c>
    </row>
    <row r="415" spans="1:9" x14ac:dyDescent="0.25">
      <c r="A415" s="5">
        <v>1</v>
      </c>
      <c r="B415" s="1" t="s">
        <v>572</v>
      </c>
      <c r="C415" t="s">
        <v>1123</v>
      </c>
      <c r="D415" s="1"/>
      <c r="E415" s="13" t="s">
        <v>1389</v>
      </c>
      <c r="F415" s="2">
        <v>2500</v>
      </c>
      <c r="G415" s="3">
        <f t="shared" si="19"/>
        <v>2150</v>
      </c>
      <c r="H415" s="4">
        <f t="shared" si="20"/>
        <v>2675</v>
      </c>
      <c r="I415" s="23" t="str">
        <f t="shared" si="18"/>
        <v xml:space="preserve">MOUTON 1948 ROTHSCHILD </v>
      </c>
    </row>
    <row r="416" spans="1:9" x14ac:dyDescent="0.25">
      <c r="A416" s="5">
        <v>1</v>
      </c>
      <c r="B416" s="1" t="s">
        <v>573</v>
      </c>
      <c r="C416" t="s">
        <v>1124</v>
      </c>
      <c r="D416" s="1"/>
      <c r="E416" s="13" t="s">
        <v>1389</v>
      </c>
      <c r="F416" s="2">
        <v>400</v>
      </c>
      <c r="G416" s="3">
        <f t="shared" si="19"/>
        <v>344</v>
      </c>
      <c r="H416" s="4">
        <f t="shared" si="20"/>
        <v>428</v>
      </c>
      <c r="I416" s="23" t="str">
        <f t="shared" si="18"/>
        <v>MOUTON 1965 ROTHSCHILD</v>
      </c>
    </row>
    <row r="417" spans="1:9" x14ac:dyDescent="0.25">
      <c r="A417" s="5">
        <v>1</v>
      </c>
      <c r="B417" s="1" t="s">
        <v>573</v>
      </c>
      <c r="C417" t="s">
        <v>1125</v>
      </c>
      <c r="D417" s="1"/>
      <c r="E417" s="13" t="s">
        <v>1389</v>
      </c>
      <c r="F417" s="2">
        <v>600</v>
      </c>
      <c r="G417" s="3">
        <f t="shared" si="19"/>
        <v>516</v>
      </c>
      <c r="H417" s="4">
        <f t="shared" si="20"/>
        <v>642</v>
      </c>
      <c r="I417" s="23" t="str">
        <f t="shared" si="18"/>
        <v>MOUTON 1965 ROTHSCHILD</v>
      </c>
    </row>
    <row r="418" spans="1:9" x14ac:dyDescent="0.25">
      <c r="A418" s="5">
        <v>1</v>
      </c>
      <c r="B418" s="1" t="s">
        <v>138</v>
      </c>
      <c r="C418" t="s">
        <v>1126</v>
      </c>
      <c r="D418" s="1" t="s">
        <v>1355</v>
      </c>
      <c r="E418" s="13" t="s">
        <v>1389</v>
      </c>
      <c r="F418" s="2">
        <v>1900</v>
      </c>
      <c r="G418" s="3">
        <f t="shared" si="19"/>
        <v>1634</v>
      </c>
      <c r="H418" s="4">
        <f t="shared" si="20"/>
        <v>2033</v>
      </c>
      <c r="I418" s="23" t="str">
        <f t="shared" si="18"/>
        <v>PETRUS 1958</v>
      </c>
    </row>
    <row r="419" spans="1:9" x14ac:dyDescent="0.25">
      <c r="A419" s="5">
        <v>1</v>
      </c>
      <c r="B419" s="1" t="s">
        <v>5</v>
      </c>
      <c r="C419" t="s">
        <v>1127</v>
      </c>
      <c r="D419" s="1"/>
      <c r="E419" s="13" t="s">
        <v>1389</v>
      </c>
      <c r="F419" s="2">
        <v>3500</v>
      </c>
      <c r="G419" s="3">
        <f t="shared" si="19"/>
        <v>3010</v>
      </c>
      <c r="H419" s="4">
        <f t="shared" si="20"/>
        <v>3745</v>
      </c>
      <c r="I419" s="23" t="str">
        <f t="shared" si="18"/>
        <v>PETRUS 1968</v>
      </c>
    </row>
    <row r="420" spans="1:9" x14ac:dyDescent="0.25">
      <c r="A420" s="5">
        <v>1</v>
      </c>
      <c r="B420" s="1" t="s">
        <v>574</v>
      </c>
      <c r="C420" t="s">
        <v>1128</v>
      </c>
      <c r="D420" s="1"/>
      <c r="E420" s="13" t="s">
        <v>1389</v>
      </c>
      <c r="F420" s="2">
        <v>5500</v>
      </c>
      <c r="G420" s="3">
        <f t="shared" si="19"/>
        <v>4730</v>
      </c>
      <c r="H420" s="4">
        <f t="shared" si="20"/>
        <v>5885</v>
      </c>
      <c r="I420" s="23" t="str">
        <f t="shared" si="18"/>
        <v>PETRUS 1948</v>
      </c>
    </row>
    <row r="421" spans="1:9" x14ac:dyDescent="0.25">
      <c r="A421" s="5">
        <v>1</v>
      </c>
      <c r="B421" s="1" t="s">
        <v>575</v>
      </c>
      <c r="C421" t="s">
        <v>1129</v>
      </c>
      <c r="D421" s="1"/>
      <c r="E421" s="13" t="s">
        <v>1389</v>
      </c>
      <c r="F421" s="2">
        <v>1500</v>
      </c>
      <c r="G421" s="3">
        <f t="shared" si="19"/>
        <v>1290</v>
      </c>
      <c r="H421" s="4">
        <f t="shared" si="20"/>
        <v>1605</v>
      </c>
      <c r="I421" s="23" t="str">
        <f t="shared" si="18"/>
        <v>PETRUS 1973</v>
      </c>
    </row>
    <row r="422" spans="1:9" x14ac:dyDescent="0.25">
      <c r="A422" s="5">
        <v>1</v>
      </c>
      <c r="B422" s="1" t="s">
        <v>576</v>
      </c>
      <c r="C422" t="s">
        <v>1130</v>
      </c>
      <c r="D422" s="1"/>
      <c r="E422" s="13" t="s">
        <v>1389</v>
      </c>
      <c r="F422" s="2">
        <v>1500</v>
      </c>
      <c r="G422" s="3">
        <f t="shared" si="19"/>
        <v>1290</v>
      </c>
      <c r="H422" s="4">
        <f t="shared" si="20"/>
        <v>1605</v>
      </c>
      <c r="I422" s="23" t="str">
        <f t="shared" si="18"/>
        <v>MOUTON 1963 ROTHSCHILD</v>
      </c>
    </row>
    <row r="423" spans="1:9" x14ac:dyDescent="0.25">
      <c r="A423" s="5">
        <v>1</v>
      </c>
      <c r="B423" s="1" t="s">
        <v>577</v>
      </c>
      <c r="C423" t="s">
        <v>1131</v>
      </c>
      <c r="D423" s="1"/>
      <c r="E423" s="13" t="s">
        <v>1389</v>
      </c>
      <c r="F423" s="2">
        <v>1500</v>
      </c>
      <c r="G423" s="3">
        <f t="shared" si="19"/>
        <v>1290</v>
      </c>
      <c r="H423" s="4">
        <f t="shared" si="20"/>
        <v>1605</v>
      </c>
      <c r="I423" s="23" t="str">
        <f t="shared" si="18"/>
        <v>MOUTON 1893 ROTHSCHILD</v>
      </c>
    </row>
    <row r="424" spans="1:9" x14ac:dyDescent="0.25">
      <c r="A424" s="5">
        <v>1</v>
      </c>
      <c r="B424" s="1" t="s">
        <v>578</v>
      </c>
      <c r="C424" t="s">
        <v>1132</v>
      </c>
      <c r="D424" s="1"/>
      <c r="E424" s="13" t="s">
        <v>1389</v>
      </c>
      <c r="F424" s="2">
        <v>3500</v>
      </c>
      <c r="G424" s="3">
        <f t="shared" si="19"/>
        <v>3010</v>
      </c>
      <c r="H424" s="4">
        <f t="shared" si="20"/>
        <v>3745</v>
      </c>
      <c r="I424" s="23" t="str">
        <f t="shared" si="18"/>
        <v>MOUTON 1894 ROTHSCHILD</v>
      </c>
    </row>
    <row r="425" spans="1:9" x14ac:dyDescent="0.25">
      <c r="A425" s="5">
        <v>1</v>
      </c>
      <c r="B425" s="1" t="s">
        <v>579</v>
      </c>
      <c r="C425" t="s">
        <v>1133</v>
      </c>
      <c r="D425" s="1" t="s">
        <v>252</v>
      </c>
      <c r="E425" s="13" t="s">
        <v>1389</v>
      </c>
      <c r="F425" s="2">
        <v>950</v>
      </c>
      <c r="G425" s="3">
        <f t="shared" si="19"/>
        <v>817</v>
      </c>
      <c r="H425" s="4">
        <f t="shared" si="20"/>
        <v>1016.5</v>
      </c>
      <c r="I425" s="23" t="str">
        <f t="shared" si="18"/>
        <v>LATOUR 1948</v>
      </c>
    </row>
    <row r="426" spans="1:9" x14ac:dyDescent="0.25">
      <c r="A426" s="5">
        <v>1</v>
      </c>
      <c r="B426" s="1" t="s">
        <v>580</v>
      </c>
      <c r="C426" t="s">
        <v>1134</v>
      </c>
      <c r="D426" s="1" t="s">
        <v>252</v>
      </c>
      <c r="E426" s="13" t="s">
        <v>1389</v>
      </c>
      <c r="F426" s="2">
        <v>1800</v>
      </c>
      <c r="G426" s="3">
        <f t="shared" si="19"/>
        <v>1548</v>
      </c>
      <c r="H426" s="4">
        <f t="shared" si="20"/>
        <v>1926</v>
      </c>
      <c r="I426" s="23" t="str">
        <f t="shared" si="18"/>
        <v>LATOUR 1945</v>
      </c>
    </row>
    <row r="427" spans="1:9" x14ac:dyDescent="0.25">
      <c r="A427" s="5">
        <v>3</v>
      </c>
      <c r="B427" s="1" t="s">
        <v>581</v>
      </c>
      <c r="C427" t="s">
        <v>1135</v>
      </c>
      <c r="D427" s="1"/>
      <c r="E427" s="13" t="s">
        <v>1389</v>
      </c>
      <c r="F427" s="2">
        <v>550</v>
      </c>
      <c r="G427" s="3">
        <f t="shared" si="19"/>
        <v>473</v>
      </c>
      <c r="H427" s="4">
        <f t="shared" si="20"/>
        <v>588.5</v>
      </c>
      <c r="I427" s="23" t="str">
        <f t="shared" si="18"/>
        <v xml:space="preserve">LAFLEUR 1969 </v>
      </c>
    </row>
    <row r="428" spans="1:9" x14ac:dyDescent="0.25">
      <c r="A428" s="5">
        <v>1</v>
      </c>
      <c r="B428" s="1" t="s">
        <v>582</v>
      </c>
      <c r="C428" t="s">
        <v>1136</v>
      </c>
      <c r="D428" s="1" t="s">
        <v>1356</v>
      </c>
      <c r="E428" s="13" t="s">
        <v>1389</v>
      </c>
      <c r="F428" s="2">
        <v>450</v>
      </c>
      <c r="G428" s="3">
        <f t="shared" si="19"/>
        <v>387</v>
      </c>
      <c r="H428" s="4">
        <f t="shared" si="20"/>
        <v>481.5</v>
      </c>
      <c r="I428" s="23" t="str">
        <f t="shared" si="18"/>
        <v>CHEVAL BLANC 1969</v>
      </c>
    </row>
    <row r="429" spans="1:9" x14ac:dyDescent="0.25">
      <c r="A429" s="5">
        <v>14</v>
      </c>
      <c r="B429" s="1" t="s">
        <v>221</v>
      </c>
      <c r="C429" t="s">
        <v>1137</v>
      </c>
      <c r="D429" s="1" t="s">
        <v>368</v>
      </c>
      <c r="E429" s="13" t="s">
        <v>1389</v>
      </c>
      <c r="F429" s="2">
        <v>450</v>
      </c>
      <c r="G429" s="3">
        <f t="shared" si="19"/>
        <v>387</v>
      </c>
      <c r="H429" s="4">
        <f t="shared" si="20"/>
        <v>481.5</v>
      </c>
      <c r="I429" s="23" t="str">
        <f t="shared" si="18"/>
        <v>FILHOT 1935</v>
      </c>
    </row>
    <row r="430" spans="1:9" x14ac:dyDescent="0.25">
      <c r="A430" s="5">
        <v>4</v>
      </c>
      <c r="B430" s="1" t="s">
        <v>222</v>
      </c>
      <c r="C430" t="s">
        <v>1138</v>
      </c>
      <c r="D430" s="1"/>
      <c r="E430" s="13" t="s">
        <v>1389</v>
      </c>
      <c r="F430" s="2">
        <v>450</v>
      </c>
      <c r="G430" s="3">
        <f t="shared" si="19"/>
        <v>387</v>
      </c>
      <c r="H430" s="4">
        <f t="shared" si="20"/>
        <v>481.5</v>
      </c>
      <c r="I430" s="23" t="str">
        <f t="shared" si="18"/>
        <v>YQUEM 1973</v>
      </c>
    </row>
    <row r="431" spans="1:9" x14ac:dyDescent="0.25">
      <c r="A431" s="5">
        <v>1</v>
      </c>
      <c r="B431" s="1" t="s">
        <v>223</v>
      </c>
      <c r="C431" t="s">
        <v>1139</v>
      </c>
      <c r="D431" s="1"/>
      <c r="E431" s="13" t="s">
        <v>1389</v>
      </c>
      <c r="F431" s="2">
        <v>2800</v>
      </c>
      <c r="G431" s="3">
        <f t="shared" si="19"/>
        <v>2408</v>
      </c>
      <c r="H431" s="4">
        <f t="shared" si="20"/>
        <v>2996</v>
      </c>
      <c r="I431" s="23" t="str">
        <f t="shared" si="18"/>
        <v>YQUEM 1929</v>
      </c>
    </row>
    <row r="432" spans="1:9" x14ac:dyDescent="0.25">
      <c r="A432" s="5">
        <v>2</v>
      </c>
      <c r="B432" s="1" t="s">
        <v>583</v>
      </c>
      <c r="C432" t="s">
        <v>1140</v>
      </c>
      <c r="D432" s="1"/>
      <c r="E432" s="13" t="s">
        <v>1389</v>
      </c>
      <c r="F432" s="2">
        <v>650</v>
      </c>
      <c r="G432" s="3">
        <f t="shared" si="19"/>
        <v>559</v>
      </c>
      <c r="H432" s="4">
        <f t="shared" si="20"/>
        <v>695.5</v>
      </c>
      <c r="I432" s="23" t="str">
        <f t="shared" si="18"/>
        <v>LATOUR 1958</v>
      </c>
    </row>
    <row r="433" spans="1:9" x14ac:dyDescent="0.25">
      <c r="A433" s="5">
        <v>1</v>
      </c>
      <c r="B433" s="1" t="s">
        <v>584</v>
      </c>
      <c r="C433" t="s">
        <v>1141</v>
      </c>
      <c r="D433" s="1"/>
      <c r="E433" s="13" t="s">
        <v>1389</v>
      </c>
      <c r="F433" s="2">
        <v>650</v>
      </c>
      <c r="G433" s="3">
        <f t="shared" si="19"/>
        <v>559</v>
      </c>
      <c r="H433" s="4">
        <f t="shared" si="20"/>
        <v>695.5</v>
      </c>
      <c r="I433" s="23" t="str">
        <f t="shared" si="18"/>
        <v>MARGAUX 1968</v>
      </c>
    </row>
    <row r="434" spans="1:9" x14ac:dyDescent="0.25">
      <c r="A434" s="5">
        <v>3</v>
      </c>
      <c r="B434" s="1" t="s">
        <v>585</v>
      </c>
      <c r="C434" t="s">
        <v>1142</v>
      </c>
      <c r="D434" s="1" t="s">
        <v>1357</v>
      </c>
      <c r="E434" s="13" t="s">
        <v>1389</v>
      </c>
      <c r="F434" s="2">
        <v>140</v>
      </c>
      <c r="G434" s="3">
        <f t="shared" si="19"/>
        <v>120.39999999999999</v>
      </c>
      <c r="H434" s="4">
        <f t="shared" si="20"/>
        <v>149.79999999999998</v>
      </c>
      <c r="I434" s="23" t="str">
        <f t="shared" si="18"/>
        <v>BARBARESCO 1965 RISERVA</v>
      </c>
    </row>
    <row r="435" spans="1:9" x14ac:dyDescent="0.25">
      <c r="A435" s="5">
        <v>2</v>
      </c>
      <c r="B435" s="1" t="s">
        <v>586</v>
      </c>
      <c r="C435" t="s">
        <v>1143</v>
      </c>
      <c r="D435" s="1"/>
      <c r="E435" s="13" t="s">
        <v>1389</v>
      </c>
      <c r="F435" s="2">
        <v>140</v>
      </c>
      <c r="G435" s="3">
        <f t="shared" si="19"/>
        <v>120.39999999999999</v>
      </c>
      <c r="H435" s="4">
        <f t="shared" si="20"/>
        <v>149.79999999999998</v>
      </c>
      <c r="I435" s="23" t="str">
        <f t="shared" si="18"/>
        <v>BAROLO 1959 MANCARDI</v>
      </c>
    </row>
    <row r="436" spans="1:9" x14ac:dyDescent="0.25">
      <c r="A436" s="5">
        <v>2</v>
      </c>
      <c r="B436" s="1" t="s">
        <v>587</v>
      </c>
      <c r="C436" t="s">
        <v>1144</v>
      </c>
      <c r="D436" s="1"/>
      <c r="E436" s="13" t="s">
        <v>1389</v>
      </c>
      <c r="F436" s="2">
        <v>250</v>
      </c>
      <c r="G436" s="3">
        <f t="shared" si="19"/>
        <v>215</v>
      </c>
      <c r="H436" s="4">
        <f t="shared" si="20"/>
        <v>267.5</v>
      </c>
      <c r="I436" s="23" t="str">
        <f t="shared" si="18"/>
        <v>BAROLO 1957 MASCARELLO</v>
      </c>
    </row>
    <row r="437" spans="1:9" x14ac:dyDescent="0.25">
      <c r="A437" s="5">
        <v>2</v>
      </c>
      <c r="B437" s="1" t="s">
        <v>588</v>
      </c>
      <c r="C437" t="s">
        <v>1145</v>
      </c>
      <c r="D437" s="1" t="s">
        <v>1358</v>
      </c>
      <c r="E437" s="13" t="s">
        <v>1389</v>
      </c>
      <c r="F437" s="2">
        <v>140</v>
      </c>
      <c r="G437" s="3">
        <f t="shared" si="19"/>
        <v>120.39999999999999</v>
      </c>
      <c r="H437" s="4">
        <f t="shared" si="20"/>
        <v>149.79999999999998</v>
      </c>
      <c r="I437" s="23" t="str">
        <f t="shared" si="18"/>
        <v>BARBARESCO 1958</v>
      </c>
    </row>
    <row r="438" spans="1:9" x14ac:dyDescent="0.25">
      <c r="A438" s="5">
        <v>2</v>
      </c>
      <c r="B438" s="1" t="s">
        <v>589</v>
      </c>
      <c r="C438" t="s">
        <v>1146</v>
      </c>
      <c r="D438" s="1" t="s">
        <v>1359</v>
      </c>
      <c r="E438" s="13" t="s">
        <v>1389</v>
      </c>
      <c r="F438" s="2">
        <v>60</v>
      </c>
      <c r="G438" s="3">
        <f t="shared" si="19"/>
        <v>51.6</v>
      </c>
      <c r="H438" s="4">
        <f t="shared" si="20"/>
        <v>64.2</v>
      </c>
      <c r="I438" s="23" t="str">
        <f t="shared" si="18"/>
        <v>BAROLO 1961</v>
      </c>
    </row>
    <row r="439" spans="1:9" x14ac:dyDescent="0.25">
      <c r="A439" s="5">
        <v>5</v>
      </c>
      <c r="B439" s="1" t="s">
        <v>590</v>
      </c>
      <c r="C439" t="s">
        <v>1147</v>
      </c>
      <c r="D439" s="1" t="s">
        <v>1360</v>
      </c>
      <c r="E439" s="16" t="s">
        <v>1390</v>
      </c>
      <c r="F439" s="2">
        <v>400</v>
      </c>
      <c r="G439" s="3">
        <f t="shared" si="19"/>
        <v>344</v>
      </c>
      <c r="H439" s="4">
        <f t="shared" si="20"/>
        <v>428</v>
      </c>
      <c r="I439" s="23" t="str">
        <f t="shared" si="18"/>
        <v>LATOUR POMEROL 1975 MAGNUM</v>
      </c>
    </row>
    <row r="440" spans="1:9" x14ac:dyDescent="0.25">
      <c r="A440" s="5">
        <v>6</v>
      </c>
      <c r="B440" s="1" t="s">
        <v>591</v>
      </c>
      <c r="C440" t="s">
        <v>1148</v>
      </c>
      <c r="D440" s="1"/>
      <c r="E440" s="13" t="s">
        <v>1389</v>
      </c>
      <c r="F440" s="2">
        <v>450</v>
      </c>
      <c r="G440" s="3">
        <f t="shared" si="19"/>
        <v>387</v>
      </c>
      <c r="H440" s="4">
        <f t="shared" si="20"/>
        <v>481.5</v>
      </c>
      <c r="I440" s="23" t="str">
        <f t="shared" si="18"/>
        <v>LATOUR 1967</v>
      </c>
    </row>
    <row r="441" spans="1:9" x14ac:dyDescent="0.25">
      <c r="A441" s="5">
        <v>1</v>
      </c>
      <c r="B441" s="1" t="s">
        <v>519</v>
      </c>
      <c r="C441" t="s">
        <v>1149</v>
      </c>
      <c r="D441" s="1"/>
      <c r="E441" s="13" t="s">
        <v>1389</v>
      </c>
      <c r="F441" s="2">
        <v>2200</v>
      </c>
      <c r="G441" s="3">
        <f t="shared" si="19"/>
        <v>1892</v>
      </c>
      <c r="H441" s="4">
        <f t="shared" si="20"/>
        <v>2354</v>
      </c>
      <c r="I441" s="23" t="str">
        <f t="shared" si="18"/>
        <v>CHEVAL BLANC 1957</v>
      </c>
    </row>
    <row r="442" spans="1:9" x14ac:dyDescent="0.25">
      <c r="A442" s="5">
        <v>1</v>
      </c>
      <c r="B442" s="1" t="s">
        <v>592</v>
      </c>
      <c r="C442" t="s">
        <v>1150</v>
      </c>
      <c r="D442" s="1" t="s">
        <v>1361</v>
      </c>
      <c r="E442" s="13" t="s">
        <v>1389</v>
      </c>
      <c r="F442" s="2">
        <v>1400</v>
      </c>
      <c r="G442" s="3">
        <f t="shared" si="19"/>
        <v>1204</v>
      </c>
      <c r="H442" s="4">
        <f t="shared" si="20"/>
        <v>1498</v>
      </c>
      <c r="I442" s="23" t="str">
        <f t="shared" si="18"/>
        <v>LA CHAPELLE 1978 JABOULET</v>
      </c>
    </row>
    <row r="443" spans="1:9" x14ac:dyDescent="0.25">
      <c r="A443" s="5">
        <v>5</v>
      </c>
      <c r="B443" s="1" t="s">
        <v>593</v>
      </c>
      <c r="C443" t="s">
        <v>1151</v>
      </c>
      <c r="D443" s="1"/>
      <c r="E443" s="13" t="s">
        <v>1389</v>
      </c>
      <c r="F443" s="2">
        <v>1900</v>
      </c>
      <c r="G443" s="3">
        <f t="shared" si="19"/>
        <v>1634</v>
      </c>
      <c r="H443" s="4">
        <f t="shared" si="20"/>
        <v>2033</v>
      </c>
      <c r="I443" s="23" t="str">
        <f t="shared" si="18"/>
        <v>PETRUS 1969</v>
      </c>
    </row>
    <row r="444" spans="1:9" x14ac:dyDescent="0.25">
      <c r="A444" s="5">
        <v>4</v>
      </c>
      <c r="B444" s="1" t="s">
        <v>594</v>
      </c>
      <c r="C444" t="s">
        <v>1152</v>
      </c>
      <c r="D444" s="1"/>
      <c r="E444" s="13" t="s">
        <v>1389</v>
      </c>
      <c r="F444" s="2">
        <v>220</v>
      </c>
      <c r="G444" s="3">
        <f t="shared" si="19"/>
        <v>189.20000000000002</v>
      </c>
      <c r="H444" s="4">
        <f t="shared" si="20"/>
        <v>235.4</v>
      </c>
      <c r="I444" s="23" t="str">
        <f t="shared" si="18"/>
        <v>LA LANDONNE 1999 DELAS</v>
      </c>
    </row>
    <row r="445" spans="1:9" x14ac:dyDescent="0.25">
      <c r="A445" s="5">
        <v>1</v>
      </c>
      <c r="B445" s="1" t="s">
        <v>595</v>
      </c>
      <c r="C445" t="s">
        <v>1153</v>
      </c>
      <c r="D445" s="1"/>
      <c r="E445" s="13" t="s">
        <v>1389</v>
      </c>
      <c r="F445" s="2">
        <v>480</v>
      </c>
      <c r="G445" s="3">
        <f t="shared" si="19"/>
        <v>412.8</v>
      </c>
      <c r="H445" s="4">
        <f t="shared" si="20"/>
        <v>513.6</v>
      </c>
      <c r="I445" s="23" t="str">
        <f t="shared" si="18"/>
        <v>HAUT BRION 1960</v>
      </c>
    </row>
    <row r="446" spans="1:9" x14ac:dyDescent="0.25">
      <c r="A446" s="5">
        <v>1</v>
      </c>
      <c r="B446" s="1" t="s">
        <v>596</v>
      </c>
      <c r="C446" t="s">
        <v>1154</v>
      </c>
      <c r="D446" s="1"/>
      <c r="E446" s="13" t="s">
        <v>1389</v>
      </c>
      <c r="F446" s="2">
        <v>1500</v>
      </c>
      <c r="G446" s="3">
        <f t="shared" si="19"/>
        <v>1290</v>
      </c>
      <c r="H446" s="4">
        <f t="shared" si="20"/>
        <v>1605</v>
      </c>
      <c r="I446" s="23" t="str">
        <f t="shared" si="18"/>
        <v>YQUEM 1947</v>
      </c>
    </row>
    <row r="447" spans="1:9" x14ac:dyDescent="0.25">
      <c r="A447" s="5">
        <v>8</v>
      </c>
      <c r="B447" s="1" t="s">
        <v>597</v>
      </c>
      <c r="C447" t="s">
        <v>1155</v>
      </c>
      <c r="D447" s="1"/>
      <c r="E447" s="13" t="s">
        <v>1389</v>
      </c>
      <c r="F447" s="2">
        <v>140</v>
      </c>
      <c r="G447" s="3">
        <f t="shared" si="19"/>
        <v>120.39999999999999</v>
      </c>
      <c r="H447" s="4">
        <f t="shared" si="20"/>
        <v>149.79999999999998</v>
      </c>
      <c r="I447" s="23" t="str">
        <f t="shared" si="18"/>
        <v>VIEUX CHATEAU CERTAN 1967</v>
      </c>
    </row>
    <row r="448" spans="1:9" x14ac:dyDescent="0.25">
      <c r="A448" s="5">
        <v>3</v>
      </c>
      <c r="B448" s="1" t="s">
        <v>598</v>
      </c>
      <c r="C448" t="s">
        <v>1156</v>
      </c>
      <c r="D448" s="1" t="s">
        <v>1362</v>
      </c>
      <c r="E448" s="13" t="s">
        <v>1389</v>
      </c>
      <c r="F448" s="2">
        <v>180</v>
      </c>
      <c r="G448" s="3">
        <f t="shared" si="19"/>
        <v>154.80000000000001</v>
      </c>
      <c r="H448" s="4">
        <f t="shared" si="20"/>
        <v>192.6</v>
      </c>
      <c r="I448" s="23" t="str">
        <f t="shared" si="18"/>
        <v>CHAMBERTIN 1972 CLOS FRANTIN</v>
      </c>
    </row>
    <row r="449" spans="1:9" x14ac:dyDescent="0.25">
      <c r="A449" s="5">
        <v>2</v>
      </c>
      <c r="B449" s="1" t="s">
        <v>599</v>
      </c>
      <c r="C449" t="s">
        <v>1157</v>
      </c>
      <c r="D449" s="1"/>
      <c r="E449" s="13" t="s">
        <v>1389</v>
      </c>
      <c r="F449" s="2">
        <v>280</v>
      </c>
      <c r="G449" s="3">
        <f t="shared" si="19"/>
        <v>240.79999999999998</v>
      </c>
      <c r="H449" s="4">
        <f t="shared" si="20"/>
        <v>299.59999999999997</v>
      </c>
      <c r="I449" s="23" t="str">
        <f t="shared" si="18"/>
        <v>GRUAUD LAROSE 1943</v>
      </c>
    </row>
    <row r="450" spans="1:9" x14ac:dyDescent="0.25">
      <c r="A450" s="5">
        <v>10</v>
      </c>
      <c r="B450" s="1" t="s">
        <v>600</v>
      </c>
      <c r="C450" t="s">
        <v>1158</v>
      </c>
      <c r="D450" s="1" t="s">
        <v>1363</v>
      </c>
      <c r="E450" s="13" t="s">
        <v>1389</v>
      </c>
      <c r="F450" s="2">
        <v>180</v>
      </c>
      <c r="G450" s="3">
        <f t="shared" si="19"/>
        <v>154.80000000000001</v>
      </c>
      <c r="H450" s="4">
        <f t="shared" si="20"/>
        <v>192.6</v>
      </c>
      <c r="I450" s="23" t="str">
        <f t="shared" si="18"/>
        <v>PICHON CONTESSE 1955</v>
      </c>
    </row>
    <row r="451" spans="1:9" x14ac:dyDescent="0.25">
      <c r="A451" s="5">
        <v>3</v>
      </c>
      <c r="B451" s="1" t="s">
        <v>601</v>
      </c>
      <c r="C451" t="s">
        <v>1159</v>
      </c>
      <c r="D451" s="1"/>
      <c r="E451" s="13" t="s">
        <v>1389</v>
      </c>
      <c r="F451" s="2">
        <v>350</v>
      </c>
      <c r="G451" s="3">
        <f t="shared" si="19"/>
        <v>301</v>
      </c>
      <c r="H451" s="4">
        <f t="shared" si="20"/>
        <v>374.5</v>
      </c>
      <c r="I451" s="23" t="str">
        <f t="shared" ref="I451:I514" si="21">HYPERLINK(C451,B451)</f>
        <v>MOUTON 1967 ROTHSCHILD</v>
      </c>
    </row>
    <row r="452" spans="1:9" x14ac:dyDescent="0.25">
      <c r="A452" s="5">
        <v>1</v>
      </c>
      <c r="B452" s="1" t="s">
        <v>602</v>
      </c>
      <c r="C452" t="s">
        <v>1160</v>
      </c>
      <c r="D452" s="1"/>
      <c r="E452" s="13" t="s">
        <v>1389</v>
      </c>
      <c r="F452" s="2">
        <v>450</v>
      </c>
      <c r="G452" s="3">
        <f t="shared" si="19"/>
        <v>387</v>
      </c>
      <c r="H452" s="4">
        <f t="shared" si="20"/>
        <v>481.5</v>
      </c>
      <c r="I452" s="23" t="str">
        <f t="shared" si="21"/>
        <v>LAFLEUR 1967 POMEROL</v>
      </c>
    </row>
    <row r="453" spans="1:9" x14ac:dyDescent="0.25">
      <c r="A453" s="5">
        <v>1</v>
      </c>
      <c r="B453" s="1" t="s">
        <v>603</v>
      </c>
      <c r="C453" t="s">
        <v>1161</v>
      </c>
      <c r="D453" s="1" t="s">
        <v>1364</v>
      </c>
      <c r="E453" s="13" t="s">
        <v>1389</v>
      </c>
      <c r="F453" s="2">
        <v>500</v>
      </c>
      <c r="G453" s="3">
        <f t="shared" si="19"/>
        <v>430</v>
      </c>
      <c r="H453" s="4">
        <f t="shared" si="20"/>
        <v>535</v>
      </c>
      <c r="I453" s="23" t="str">
        <f t="shared" si="21"/>
        <v>MUSAR 1964</v>
      </c>
    </row>
    <row r="454" spans="1:9" x14ac:dyDescent="0.25">
      <c r="A454" s="5">
        <v>4</v>
      </c>
      <c r="B454" s="1" t="s">
        <v>604</v>
      </c>
      <c r="C454" t="s">
        <v>1162</v>
      </c>
      <c r="D454" s="1"/>
      <c r="E454" s="16">
        <v>280000000</v>
      </c>
      <c r="F454" s="2">
        <v>280</v>
      </c>
      <c r="G454" s="3">
        <f t="shared" ref="G454:G517" si="22">(F454/100*86)</f>
        <v>240.79999999999998</v>
      </c>
      <c r="H454" s="4">
        <f t="shared" ref="H454:H517" si="23">(F454/100*107)</f>
        <v>299.59999999999997</v>
      </c>
      <c r="I454" s="23" t="str">
        <f t="shared" si="21"/>
        <v>MARGAUX 1980</v>
      </c>
    </row>
    <row r="455" spans="1:9" x14ac:dyDescent="0.25">
      <c r="A455" s="5">
        <v>1</v>
      </c>
      <c r="B455" s="1" t="s">
        <v>605</v>
      </c>
      <c r="C455" t="s">
        <v>1163</v>
      </c>
      <c r="D455" s="1"/>
      <c r="E455" s="13" t="s">
        <v>1389</v>
      </c>
      <c r="F455" s="2">
        <v>900</v>
      </c>
      <c r="G455" s="3">
        <f t="shared" si="22"/>
        <v>774</v>
      </c>
      <c r="H455" s="4">
        <f t="shared" si="23"/>
        <v>963</v>
      </c>
      <c r="I455" s="23" t="str">
        <f t="shared" si="21"/>
        <v>MISSION 1952 HAUT BRION</v>
      </c>
    </row>
    <row r="456" spans="1:9" x14ac:dyDescent="0.25">
      <c r="A456" s="5">
        <v>3</v>
      </c>
      <c r="B456" s="1" t="s">
        <v>224</v>
      </c>
      <c r="C456" t="s">
        <v>1164</v>
      </c>
      <c r="D456" s="1"/>
      <c r="E456" s="13" t="s">
        <v>1389</v>
      </c>
      <c r="F456" s="2">
        <v>680</v>
      </c>
      <c r="G456" s="3">
        <f t="shared" si="22"/>
        <v>584.79999999999995</v>
      </c>
      <c r="H456" s="4">
        <f t="shared" si="23"/>
        <v>727.6</v>
      </c>
      <c r="I456" s="23" t="str">
        <f t="shared" si="21"/>
        <v>HAUT BRION 2013 WHITE</v>
      </c>
    </row>
    <row r="457" spans="1:9" x14ac:dyDescent="0.25">
      <c r="A457" s="5">
        <v>1</v>
      </c>
      <c r="B457" s="1" t="s">
        <v>225</v>
      </c>
      <c r="C457" t="s">
        <v>1165</v>
      </c>
      <c r="D457" s="1"/>
      <c r="E457" s="13" t="s">
        <v>1389</v>
      </c>
      <c r="F457" s="2">
        <v>450</v>
      </c>
      <c r="G457" s="3">
        <f t="shared" si="22"/>
        <v>387</v>
      </c>
      <c r="H457" s="4">
        <f t="shared" si="23"/>
        <v>481.5</v>
      </c>
      <c r="I457" s="23" t="str">
        <f t="shared" si="21"/>
        <v>FILHOT 1944</v>
      </c>
    </row>
    <row r="458" spans="1:9" x14ac:dyDescent="0.25">
      <c r="A458" s="5">
        <v>5</v>
      </c>
      <c r="B458" s="1" t="s">
        <v>606</v>
      </c>
      <c r="C458" t="s">
        <v>1166</v>
      </c>
      <c r="D458" s="1" t="s">
        <v>1365</v>
      </c>
      <c r="E458" s="13" t="s">
        <v>1389</v>
      </c>
      <c r="F458" s="2">
        <v>380</v>
      </c>
      <c r="G458" s="3">
        <f t="shared" si="22"/>
        <v>326.8</v>
      </c>
      <c r="H458" s="4">
        <f t="shared" si="23"/>
        <v>406.59999999999997</v>
      </c>
      <c r="I458" s="23" t="str">
        <f t="shared" si="21"/>
        <v>LEOVILLE LAS CASES 1961</v>
      </c>
    </row>
    <row r="459" spans="1:9" x14ac:dyDescent="0.25">
      <c r="A459" s="5">
        <v>28</v>
      </c>
      <c r="B459" s="1" t="s">
        <v>607</v>
      </c>
      <c r="C459" t="s">
        <v>1167</v>
      </c>
      <c r="D459" s="1"/>
      <c r="E459" s="13" t="s">
        <v>1389</v>
      </c>
      <c r="F459" s="2">
        <v>330</v>
      </c>
      <c r="G459" s="3">
        <f t="shared" si="22"/>
        <v>283.8</v>
      </c>
      <c r="H459" s="4">
        <f t="shared" si="23"/>
        <v>353.09999999999997</v>
      </c>
      <c r="I459" s="23" t="str">
        <f t="shared" si="21"/>
        <v>GRUAUD LAROSE 1959</v>
      </c>
    </row>
    <row r="460" spans="1:9" x14ac:dyDescent="0.25">
      <c r="A460" s="5">
        <v>1</v>
      </c>
      <c r="B460" s="1" t="s">
        <v>608</v>
      </c>
      <c r="C460" t="s">
        <v>1168</v>
      </c>
      <c r="D460" s="1"/>
      <c r="E460" s="13" t="s">
        <v>1389</v>
      </c>
      <c r="F460" s="2">
        <v>1500</v>
      </c>
      <c r="G460" s="3">
        <f t="shared" si="22"/>
        <v>1290</v>
      </c>
      <c r="H460" s="4">
        <f t="shared" si="23"/>
        <v>1605</v>
      </c>
      <c r="I460" s="23" t="str">
        <f t="shared" si="21"/>
        <v>LATOUR 1963</v>
      </c>
    </row>
    <row r="461" spans="1:9" x14ac:dyDescent="0.25">
      <c r="A461" s="5">
        <v>1</v>
      </c>
      <c r="B461" s="1" t="s">
        <v>609</v>
      </c>
      <c r="C461" t="s">
        <v>1169</v>
      </c>
      <c r="D461" s="1"/>
      <c r="E461" s="13" t="s">
        <v>1389</v>
      </c>
      <c r="F461" s="2">
        <v>1800</v>
      </c>
      <c r="G461" s="3">
        <f t="shared" si="22"/>
        <v>1548</v>
      </c>
      <c r="H461" s="4">
        <f t="shared" si="23"/>
        <v>1926</v>
      </c>
      <c r="I461" s="23" t="str">
        <f t="shared" si="21"/>
        <v>MOUTON 1961 ROTHSCHILD</v>
      </c>
    </row>
    <row r="462" spans="1:9" x14ac:dyDescent="0.25">
      <c r="A462" s="5">
        <v>3</v>
      </c>
      <c r="B462" s="1" t="s">
        <v>226</v>
      </c>
      <c r="C462" t="s">
        <v>1170</v>
      </c>
      <c r="D462" s="1"/>
      <c r="E462" s="13" t="s">
        <v>1389</v>
      </c>
      <c r="F462" s="2">
        <v>220</v>
      </c>
      <c r="G462" s="3">
        <f t="shared" si="22"/>
        <v>189.20000000000002</v>
      </c>
      <c r="H462" s="4">
        <f t="shared" si="23"/>
        <v>235.4</v>
      </c>
      <c r="I462" s="23" t="str">
        <f t="shared" si="21"/>
        <v>YQUEM 1991</v>
      </c>
    </row>
    <row r="463" spans="1:9" x14ac:dyDescent="0.25">
      <c r="A463" s="5">
        <v>2</v>
      </c>
      <c r="B463" s="1" t="s">
        <v>610</v>
      </c>
      <c r="C463" t="s">
        <v>1171</v>
      </c>
      <c r="D463" s="1"/>
      <c r="E463" s="13" t="s">
        <v>1389</v>
      </c>
      <c r="F463" s="2">
        <v>1200</v>
      </c>
      <c r="G463" s="3">
        <f t="shared" si="22"/>
        <v>1032</v>
      </c>
      <c r="H463" s="4">
        <f t="shared" si="23"/>
        <v>1284</v>
      </c>
      <c r="I463" s="23" t="str">
        <f t="shared" si="21"/>
        <v>MARGAUX 1950</v>
      </c>
    </row>
    <row r="464" spans="1:9" x14ac:dyDescent="0.25">
      <c r="A464" s="5">
        <v>6</v>
      </c>
      <c r="B464" s="1" t="s">
        <v>611</v>
      </c>
      <c r="C464" t="s">
        <v>1172</v>
      </c>
      <c r="D464" s="1" t="s">
        <v>1366</v>
      </c>
      <c r="E464" s="13" t="s">
        <v>1389</v>
      </c>
      <c r="F464" s="2">
        <v>380</v>
      </c>
      <c r="G464" s="3">
        <f t="shared" si="22"/>
        <v>326.8</v>
      </c>
      <c r="H464" s="4">
        <f t="shared" si="23"/>
        <v>406.59999999999997</v>
      </c>
      <c r="I464" s="23" t="str">
        <f t="shared" si="21"/>
        <v>MARGAUX  1958 Half bottle</v>
      </c>
    </row>
    <row r="465" spans="1:9" x14ac:dyDescent="0.25">
      <c r="A465" s="5">
        <v>1</v>
      </c>
      <c r="B465" s="1" t="s">
        <v>612</v>
      </c>
      <c r="C465" t="s">
        <v>1173</v>
      </c>
      <c r="D465" s="1" t="s">
        <v>1367</v>
      </c>
      <c r="E465" s="16" t="s">
        <v>1390</v>
      </c>
      <c r="F465" s="2">
        <v>1000</v>
      </c>
      <c r="G465" s="3">
        <f t="shared" si="22"/>
        <v>860</v>
      </c>
      <c r="H465" s="4">
        <f t="shared" si="23"/>
        <v>1070</v>
      </c>
      <c r="I465" s="23" t="str">
        <f t="shared" si="21"/>
        <v>LATOUR 1969 MAGNUM</v>
      </c>
    </row>
    <row r="466" spans="1:9" x14ac:dyDescent="0.25">
      <c r="A466" s="5">
        <v>3</v>
      </c>
      <c r="B466" s="1" t="s">
        <v>613</v>
      </c>
      <c r="C466" t="s">
        <v>1174</v>
      </c>
      <c r="D466" s="1"/>
      <c r="E466" s="13" t="s">
        <v>1389</v>
      </c>
      <c r="F466" s="2">
        <v>1200</v>
      </c>
      <c r="G466" s="3">
        <f t="shared" si="22"/>
        <v>1032</v>
      </c>
      <c r="H466" s="4">
        <f t="shared" si="23"/>
        <v>1284</v>
      </c>
      <c r="I466" s="23" t="str">
        <f t="shared" si="21"/>
        <v>LATOUR 1951</v>
      </c>
    </row>
    <row r="467" spans="1:9" x14ac:dyDescent="0.25">
      <c r="A467" s="5">
        <v>1</v>
      </c>
      <c r="B467" s="1" t="s">
        <v>614</v>
      </c>
      <c r="C467" t="s">
        <v>1175</v>
      </c>
      <c r="D467" s="1" t="s">
        <v>1368</v>
      </c>
      <c r="E467" s="16" t="s">
        <v>1390</v>
      </c>
      <c r="F467" s="2">
        <v>250</v>
      </c>
      <c r="G467" s="3">
        <f t="shared" si="22"/>
        <v>215</v>
      </c>
      <c r="H467" s="4">
        <f t="shared" si="23"/>
        <v>267.5</v>
      </c>
      <c r="I467" s="23" t="str">
        <f t="shared" si="21"/>
        <v>POMMARD 1978 CLOS EPENOTS MAGNUM</v>
      </c>
    </row>
    <row r="468" spans="1:9" x14ac:dyDescent="0.25">
      <c r="A468" s="5">
        <v>1</v>
      </c>
      <c r="B468" s="1" t="s">
        <v>615</v>
      </c>
      <c r="C468" t="s">
        <v>1176</v>
      </c>
      <c r="D468" s="1" t="s">
        <v>321</v>
      </c>
      <c r="E468" s="16" t="s">
        <v>1390</v>
      </c>
      <c r="F468" s="2">
        <v>1400</v>
      </c>
      <c r="G468" s="3">
        <f t="shared" si="22"/>
        <v>1204</v>
      </c>
      <c r="H468" s="4">
        <f t="shared" si="23"/>
        <v>1498</v>
      </c>
      <c r="I468" s="23" t="str">
        <f t="shared" si="21"/>
        <v>CHEVAL BLANC 1938 MAGNUM</v>
      </c>
    </row>
    <row r="469" spans="1:9" x14ac:dyDescent="0.25">
      <c r="A469" s="5">
        <v>2</v>
      </c>
      <c r="B469" s="1" t="s">
        <v>616</v>
      </c>
      <c r="C469" t="s">
        <v>1177</v>
      </c>
      <c r="D469" s="1" t="s">
        <v>1369</v>
      </c>
      <c r="E469" s="13" t="s">
        <v>1389</v>
      </c>
      <c r="F469" s="2">
        <v>9500</v>
      </c>
      <c r="G469" s="3">
        <f t="shared" si="22"/>
        <v>8170</v>
      </c>
      <c r="H469" s="4">
        <f t="shared" si="23"/>
        <v>10165</v>
      </c>
      <c r="I469" s="23" t="str">
        <f t="shared" si="21"/>
        <v>PETRUS 1945 MISE CHATEAU</v>
      </c>
    </row>
    <row r="470" spans="1:9" x14ac:dyDescent="0.25">
      <c r="A470" s="5">
        <v>1</v>
      </c>
      <c r="B470" s="1" t="s">
        <v>617</v>
      </c>
      <c r="C470" t="s">
        <v>1178</v>
      </c>
      <c r="D470" s="1"/>
      <c r="E470" s="13" t="s">
        <v>1389</v>
      </c>
      <c r="F470" s="2">
        <v>280</v>
      </c>
      <c r="G470" s="3">
        <f t="shared" si="22"/>
        <v>240.79999999999998</v>
      </c>
      <c r="H470" s="4">
        <f t="shared" si="23"/>
        <v>299.59999999999997</v>
      </c>
      <c r="I470" s="23" t="str">
        <f t="shared" si="21"/>
        <v>CORTON 1978 VIENOT</v>
      </c>
    </row>
    <row r="471" spans="1:9" x14ac:dyDescent="0.25">
      <c r="A471" s="5">
        <v>2</v>
      </c>
      <c r="B471" s="1" t="s">
        <v>92</v>
      </c>
      <c r="C471" t="s">
        <v>1179</v>
      </c>
      <c r="D471" s="1"/>
      <c r="E471" s="13" t="s">
        <v>1389</v>
      </c>
      <c r="F471" s="2">
        <v>320</v>
      </c>
      <c r="G471" s="3">
        <f t="shared" si="22"/>
        <v>275.2</v>
      </c>
      <c r="H471" s="4">
        <f t="shared" si="23"/>
        <v>342.40000000000003</v>
      </c>
      <c r="I471" s="23" t="str">
        <f t="shared" si="21"/>
        <v>CORTON 1961 VIENOT</v>
      </c>
    </row>
    <row r="472" spans="1:9" x14ac:dyDescent="0.25">
      <c r="A472" s="5">
        <v>1</v>
      </c>
      <c r="B472" s="1" t="s">
        <v>618</v>
      </c>
      <c r="C472" t="s">
        <v>1180</v>
      </c>
      <c r="D472" s="1"/>
      <c r="E472" s="13" t="s">
        <v>1389</v>
      </c>
      <c r="F472" s="2">
        <v>280</v>
      </c>
      <c r="G472" s="3">
        <f t="shared" si="22"/>
        <v>240.79999999999998</v>
      </c>
      <c r="H472" s="4">
        <f t="shared" si="23"/>
        <v>299.59999999999997</v>
      </c>
      <c r="I472" s="23" t="str">
        <f t="shared" si="21"/>
        <v>CORTON 1971 VIENOT</v>
      </c>
    </row>
    <row r="473" spans="1:9" x14ac:dyDescent="0.25">
      <c r="A473" s="5">
        <v>2</v>
      </c>
      <c r="B473" s="1" t="s">
        <v>227</v>
      </c>
      <c r="C473" t="s">
        <v>1181</v>
      </c>
      <c r="D473" s="1"/>
      <c r="E473" s="13" t="s">
        <v>1389</v>
      </c>
      <c r="F473" s="2">
        <v>170</v>
      </c>
      <c r="G473" s="3">
        <f t="shared" si="22"/>
        <v>146.19999999999999</v>
      </c>
      <c r="H473" s="4">
        <f t="shared" si="23"/>
        <v>181.9</v>
      </c>
      <c r="I473" s="23" t="str">
        <f t="shared" si="21"/>
        <v>ERMITAGE LE MEAL 2009 CHAPOUTIER</v>
      </c>
    </row>
    <row r="474" spans="1:9" x14ac:dyDescent="0.25">
      <c r="A474" s="5">
        <v>1</v>
      </c>
      <c r="B474" s="1" t="s">
        <v>619</v>
      </c>
      <c r="C474" t="s">
        <v>1182</v>
      </c>
      <c r="D474" s="1"/>
      <c r="E474" s="13" t="s">
        <v>1389</v>
      </c>
      <c r="F474" s="2">
        <v>1100</v>
      </c>
      <c r="G474" s="3">
        <f t="shared" si="22"/>
        <v>946</v>
      </c>
      <c r="H474" s="4">
        <f t="shared" si="23"/>
        <v>1177</v>
      </c>
      <c r="I474" s="23" t="str">
        <f t="shared" si="21"/>
        <v>LAFITE 1934 ROTHSCHILD</v>
      </c>
    </row>
    <row r="475" spans="1:9" x14ac:dyDescent="0.25">
      <c r="A475" s="5">
        <v>1</v>
      </c>
      <c r="B475" s="1" t="s">
        <v>620</v>
      </c>
      <c r="C475" t="s">
        <v>1183</v>
      </c>
      <c r="D475" s="1"/>
      <c r="E475" s="13" t="s">
        <v>1389</v>
      </c>
      <c r="F475" s="2">
        <v>1600</v>
      </c>
      <c r="G475" s="3">
        <f t="shared" si="22"/>
        <v>1376</v>
      </c>
      <c r="H475" s="4">
        <f t="shared" si="23"/>
        <v>1712</v>
      </c>
      <c r="I475" s="23" t="str">
        <f t="shared" si="21"/>
        <v>LAFITE 1929 ROTHSCHILD</v>
      </c>
    </row>
    <row r="476" spans="1:9" x14ac:dyDescent="0.25">
      <c r="A476" s="5">
        <v>1</v>
      </c>
      <c r="B476" s="1" t="s">
        <v>621</v>
      </c>
      <c r="C476" t="s">
        <v>1184</v>
      </c>
      <c r="D476" s="1"/>
      <c r="E476" s="13" t="s">
        <v>1389</v>
      </c>
      <c r="F476" s="2">
        <v>1700</v>
      </c>
      <c r="G476" s="3">
        <f t="shared" si="22"/>
        <v>1462</v>
      </c>
      <c r="H476" s="4">
        <f t="shared" si="23"/>
        <v>1819</v>
      </c>
      <c r="I476" s="23" t="str">
        <f t="shared" si="21"/>
        <v>LAFITE 1924 ROTHSCHILD</v>
      </c>
    </row>
    <row r="477" spans="1:9" x14ac:dyDescent="0.25">
      <c r="A477" s="5">
        <v>2</v>
      </c>
      <c r="B477" s="1" t="s">
        <v>622</v>
      </c>
      <c r="C477" t="s">
        <v>1185</v>
      </c>
      <c r="D477" s="1"/>
      <c r="E477" s="13" t="s">
        <v>1389</v>
      </c>
      <c r="F477" s="2">
        <v>1500</v>
      </c>
      <c r="G477" s="3">
        <f t="shared" si="22"/>
        <v>1290</v>
      </c>
      <c r="H477" s="4">
        <f t="shared" si="23"/>
        <v>1605</v>
      </c>
      <c r="I477" s="23" t="str">
        <f t="shared" si="21"/>
        <v>LAFITE 1925 ROTHSCHILD</v>
      </c>
    </row>
    <row r="478" spans="1:9" x14ac:dyDescent="0.25">
      <c r="A478" s="5">
        <v>2</v>
      </c>
      <c r="B478" s="1" t="s">
        <v>404</v>
      </c>
      <c r="C478" t="s">
        <v>1186</v>
      </c>
      <c r="D478" s="1"/>
      <c r="E478" s="13" t="s">
        <v>1389</v>
      </c>
      <c r="F478" s="2">
        <v>1800</v>
      </c>
      <c r="G478" s="3">
        <f t="shared" si="22"/>
        <v>1548</v>
      </c>
      <c r="H478" s="4">
        <f t="shared" si="23"/>
        <v>1926</v>
      </c>
      <c r="I478" s="23" t="str">
        <f t="shared" si="21"/>
        <v>LAFITE 1949 ROTHSCHILD</v>
      </c>
    </row>
    <row r="479" spans="1:9" x14ac:dyDescent="0.25">
      <c r="A479" s="5">
        <v>2</v>
      </c>
      <c r="B479" s="1" t="s">
        <v>623</v>
      </c>
      <c r="C479" t="s">
        <v>1187</v>
      </c>
      <c r="D479" s="1"/>
      <c r="E479" s="13" t="s">
        <v>1389</v>
      </c>
      <c r="F479" s="2">
        <v>1500</v>
      </c>
      <c r="G479" s="3">
        <f t="shared" si="22"/>
        <v>1290</v>
      </c>
      <c r="H479" s="4">
        <f t="shared" si="23"/>
        <v>1605</v>
      </c>
      <c r="I479" s="23" t="str">
        <f t="shared" si="21"/>
        <v>LAFITE 1947 ROTHSCHILD</v>
      </c>
    </row>
    <row r="480" spans="1:9" x14ac:dyDescent="0.25">
      <c r="A480" s="5">
        <v>4</v>
      </c>
      <c r="B480" s="1" t="s">
        <v>624</v>
      </c>
      <c r="C480" t="s">
        <v>1188</v>
      </c>
      <c r="D480" s="1"/>
      <c r="E480" s="13" t="s">
        <v>1389</v>
      </c>
      <c r="F480" s="2">
        <v>480</v>
      </c>
      <c r="G480" s="3">
        <f t="shared" si="22"/>
        <v>412.8</v>
      </c>
      <c r="H480" s="4">
        <f t="shared" si="23"/>
        <v>513.6</v>
      </c>
      <c r="I480" s="23" t="str">
        <f t="shared" si="21"/>
        <v>ECHEZEAUX 1947 BOUCHARD AINE</v>
      </c>
    </row>
    <row r="481" spans="1:9" x14ac:dyDescent="0.25">
      <c r="A481" s="5">
        <v>2</v>
      </c>
      <c r="B481" s="1" t="s">
        <v>625</v>
      </c>
      <c r="C481" t="s">
        <v>1189</v>
      </c>
      <c r="D481" s="1"/>
      <c r="E481" s="13" t="s">
        <v>1389</v>
      </c>
      <c r="F481" s="2">
        <v>1400</v>
      </c>
      <c r="G481" s="3">
        <f t="shared" si="22"/>
        <v>1204</v>
      </c>
      <c r="H481" s="4">
        <f t="shared" si="23"/>
        <v>1498</v>
      </c>
      <c r="I481" s="23" t="str">
        <f t="shared" si="21"/>
        <v>HAUT BRION 1947</v>
      </c>
    </row>
    <row r="482" spans="1:9" x14ac:dyDescent="0.25">
      <c r="A482" s="5">
        <v>1</v>
      </c>
      <c r="B482" s="1" t="s">
        <v>626</v>
      </c>
      <c r="C482" t="s">
        <v>1190</v>
      </c>
      <c r="D482" s="1"/>
      <c r="E482" s="13" t="s">
        <v>1389</v>
      </c>
      <c r="F482" s="2">
        <v>1900</v>
      </c>
      <c r="G482" s="3">
        <f t="shared" si="22"/>
        <v>1634</v>
      </c>
      <c r="H482" s="4">
        <f t="shared" si="23"/>
        <v>2033</v>
      </c>
      <c r="I482" s="23" t="str">
        <f t="shared" si="21"/>
        <v>HAUT BRION 1928</v>
      </c>
    </row>
    <row r="483" spans="1:9" x14ac:dyDescent="0.25">
      <c r="A483" s="5">
        <v>1</v>
      </c>
      <c r="B483" s="1" t="s">
        <v>627</v>
      </c>
      <c r="C483" t="s">
        <v>1191</v>
      </c>
      <c r="D483" s="1" t="s">
        <v>1370</v>
      </c>
      <c r="E483" s="13" t="s">
        <v>1389</v>
      </c>
      <c r="F483" s="2">
        <v>490</v>
      </c>
      <c r="G483" s="3">
        <f t="shared" si="22"/>
        <v>421.40000000000003</v>
      </c>
      <c r="H483" s="4">
        <f t="shared" si="23"/>
        <v>524.30000000000007</v>
      </c>
      <c r="I483" s="23" t="str">
        <f t="shared" si="21"/>
        <v>HERMITAGE LA CHAPELLE 1976 JABOULET</v>
      </c>
    </row>
    <row r="484" spans="1:9" x14ac:dyDescent="0.25">
      <c r="A484" s="5">
        <v>1</v>
      </c>
      <c r="B484" s="1" t="s">
        <v>628</v>
      </c>
      <c r="C484" t="s">
        <v>1192</v>
      </c>
      <c r="D484" s="1" t="s">
        <v>1371</v>
      </c>
      <c r="E484" s="16" t="s">
        <v>1390</v>
      </c>
      <c r="F484" s="2">
        <v>2200</v>
      </c>
      <c r="G484" s="3">
        <f t="shared" si="22"/>
        <v>1892</v>
      </c>
      <c r="H484" s="4">
        <f t="shared" si="23"/>
        <v>2354</v>
      </c>
      <c r="I484" s="23" t="str">
        <f t="shared" si="21"/>
        <v>MOUTON ROTHSCHILD 1937 MAGNUM</v>
      </c>
    </row>
    <row r="485" spans="1:9" x14ac:dyDescent="0.25">
      <c r="A485" s="5">
        <v>6</v>
      </c>
      <c r="B485" s="1" t="s">
        <v>629</v>
      </c>
      <c r="C485" t="s">
        <v>1193</v>
      </c>
      <c r="D485" s="1"/>
      <c r="E485" s="13" t="s">
        <v>1389</v>
      </c>
      <c r="F485" s="2">
        <v>450</v>
      </c>
      <c r="G485" s="3">
        <f t="shared" si="22"/>
        <v>387</v>
      </c>
      <c r="H485" s="4">
        <f t="shared" si="23"/>
        <v>481.5</v>
      </c>
      <c r="I485" s="23" t="str">
        <f t="shared" si="21"/>
        <v>BRANE CANTENAC 1926</v>
      </c>
    </row>
    <row r="486" spans="1:9" x14ac:dyDescent="0.25">
      <c r="A486" s="5">
        <v>1</v>
      </c>
      <c r="B486" s="1" t="s">
        <v>630</v>
      </c>
      <c r="C486" t="s">
        <v>1194</v>
      </c>
      <c r="D486" s="1"/>
      <c r="E486" s="13" t="s">
        <v>1389</v>
      </c>
      <c r="F486" s="2">
        <v>3900</v>
      </c>
      <c r="G486" s="3">
        <f t="shared" si="22"/>
        <v>3354</v>
      </c>
      <c r="H486" s="4">
        <f t="shared" si="23"/>
        <v>4173</v>
      </c>
      <c r="I486" s="23" t="str">
        <f t="shared" si="21"/>
        <v>PETRUS 1954</v>
      </c>
    </row>
    <row r="487" spans="1:9" x14ac:dyDescent="0.25">
      <c r="A487" s="5">
        <v>1</v>
      </c>
      <c r="B487" s="1" t="s">
        <v>631</v>
      </c>
      <c r="C487" t="s">
        <v>1195</v>
      </c>
      <c r="D487" s="1"/>
      <c r="E487" s="13" t="s">
        <v>1389</v>
      </c>
      <c r="F487" s="2">
        <v>1700</v>
      </c>
      <c r="G487" s="3">
        <f t="shared" si="22"/>
        <v>1462</v>
      </c>
      <c r="H487" s="4">
        <f t="shared" si="23"/>
        <v>1819</v>
      </c>
      <c r="I487" s="23" t="str">
        <f t="shared" si="21"/>
        <v>LAFITE 1933 ROTHSCHILD</v>
      </c>
    </row>
    <row r="488" spans="1:9" x14ac:dyDescent="0.25">
      <c r="A488" s="5">
        <v>2</v>
      </c>
      <c r="B488" s="1" t="s">
        <v>632</v>
      </c>
      <c r="C488" t="s">
        <v>1196</v>
      </c>
      <c r="D488" s="1"/>
      <c r="E488" s="13" t="s">
        <v>1389</v>
      </c>
      <c r="F488" s="2">
        <v>2800</v>
      </c>
      <c r="G488" s="3">
        <f t="shared" si="22"/>
        <v>2408</v>
      </c>
      <c r="H488" s="4">
        <f t="shared" si="23"/>
        <v>2996</v>
      </c>
      <c r="I488" s="23" t="str">
        <f t="shared" si="21"/>
        <v>MARGAUX 1926</v>
      </c>
    </row>
    <row r="489" spans="1:9" x14ac:dyDescent="0.25">
      <c r="A489" s="5">
        <v>4</v>
      </c>
      <c r="B489" s="1" t="s">
        <v>633</v>
      </c>
      <c r="C489" t="s">
        <v>1197</v>
      </c>
      <c r="D489" s="1" t="s">
        <v>1372</v>
      </c>
      <c r="E489" s="16" t="s">
        <v>1390</v>
      </c>
      <c r="F489" s="2">
        <v>850</v>
      </c>
      <c r="G489" s="3">
        <f t="shared" si="22"/>
        <v>731</v>
      </c>
      <c r="H489" s="4">
        <f t="shared" si="23"/>
        <v>909.5</v>
      </c>
      <c r="I489" s="23" t="str">
        <f t="shared" si="21"/>
        <v>LA GRANDE RUE 1988 MAGNUM</v>
      </c>
    </row>
    <row r="490" spans="1:9" x14ac:dyDescent="0.25">
      <c r="A490" s="5">
        <v>1</v>
      </c>
      <c r="B490" s="1" t="s">
        <v>634</v>
      </c>
      <c r="C490" t="s">
        <v>1198</v>
      </c>
      <c r="D490" s="1" t="s">
        <v>1373</v>
      </c>
      <c r="E490" s="13" t="s">
        <v>1389</v>
      </c>
      <c r="F490" s="2">
        <v>400</v>
      </c>
      <c r="G490" s="3">
        <f t="shared" si="22"/>
        <v>344</v>
      </c>
      <c r="H490" s="4">
        <f t="shared" si="23"/>
        <v>428</v>
      </c>
      <c r="I490" s="23" t="str">
        <f t="shared" si="21"/>
        <v>CLOS DE BEZE 1978 PRIEUR</v>
      </c>
    </row>
    <row r="491" spans="1:9" x14ac:dyDescent="0.25">
      <c r="A491" s="5">
        <v>1</v>
      </c>
      <c r="B491" s="1" t="s">
        <v>635</v>
      </c>
      <c r="C491" t="s">
        <v>1199</v>
      </c>
      <c r="D491" s="1" t="s">
        <v>1374</v>
      </c>
      <c r="E491" s="16" t="s">
        <v>1390</v>
      </c>
      <c r="F491" s="2">
        <v>1200</v>
      </c>
      <c r="G491" s="3">
        <f t="shared" si="22"/>
        <v>1032</v>
      </c>
      <c r="H491" s="4">
        <f t="shared" si="23"/>
        <v>1284</v>
      </c>
      <c r="I491" s="23" t="str">
        <f t="shared" si="21"/>
        <v>ROMANEE SAINT VIVANT 1995 DROUHIN MAGNUM</v>
      </c>
    </row>
    <row r="492" spans="1:9" x14ac:dyDescent="0.25">
      <c r="A492" s="5">
        <v>2</v>
      </c>
      <c r="B492" s="1" t="s">
        <v>636</v>
      </c>
      <c r="C492" t="s">
        <v>1200</v>
      </c>
      <c r="D492" s="1"/>
      <c r="E492" s="13" t="s">
        <v>1389</v>
      </c>
      <c r="F492" s="2">
        <v>1400</v>
      </c>
      <c r="G492" s="3">
        <f t="shared" si="22"/>
        <v>1204</v>
      </c>
      <c r="H492" s="4">
        <f t="shared" si="23"/>
        <v>1498</v>
      </c>
      <c r="I492" s="23" t="str">
        <f t="shared" si="21"/>
        <v>PETRUS 1974</v>
      </c>
    </row>
    <row r="493" spans="1:9" x14ac:dyDescent="0.25">
      <c r="A493" s="5">
        <v>1</v>
      </c>
      <c r="B493" s="1" t="s">
        <v>637</v>
      </c>
      <c r="C493" t="s">
        <v>1201</v>
      </c>
      <c r="D493" s="1"/>
      <c r="E493" s="13" t="s">
        <v>1389</v>
      </c>
      <c r="F493" s="2">
        <v>2900</v>
      </c>
      <c r="G493" s="3">
        <f t="shared" si="22"/>
        <v>2494</v>
      </c>
      <c r="H493" s="4">
        <f t="shared" si="23"/>
        <v>3103</v>
      </c>
      <c r="I493" s="23" t="str">
        <f t="shared" si="21"/>
        <v>PETRUS 1966</v>
      </c>
    </row>
    <row r="494" spans="1:9" x14ac:dyDescent="0.25">
      <c r="A494" s="5">
        <v>1</v>
      </c>
      <c r="B494" s="1" t="s">
        <v>637</v>
      </c>
      <c r="C494" t="s">
        <v>1202</v>
      </c>
      <c r="D494" s="1"/>
      <c r="E494" s="13" t="s">
        <v>1389</v>
      </c>
      <c r="F494" s="2">
        <v>2400</v>
      </c>
      <c r="G494" s="3">
        <f t="shared" si="22"/>
        <v>2064</v>
      </c>
      <c r="H494" s="4">
        <f t="shared" si="23"/>
        <v>2568</v>
      </c>
      <c r="I494" s="23" t="str">
        <f t="shared" si="21"/>
        <v>PETRUS 1966</v>
      </c>
    </row>
    <row r="495" spans="1:9" x14ac:dyDescent="0.25">
      <c r="A495" s="5">
        <v>3</v>
      </c>
      <c r="B495" s="1" t="s">
        <v>638</v>
      </c>
      <c r="C495" t="s">
        <v>1203</v>
      </c>
      <c r="D495" s="1"/>
      <c r="E495" s="13" t="s">
        <v>1389</v>
      </c>
      <c r="F495" s="2">
        <v>1100</v>
      </c>
      <c r="G495" s="3">
        <f t="shared" si="22"/>
        <v>946</v>
      </c>
      <c r="H495" s="4">
        <f t="shared" si="23"/>
        <v>1177</v>
      </c>
      <c r="I495" s="23" t="str">
        <f t="shared" si="21"/>
        <v>MOUTON 1950 ROTHSCHILD</v>
      </c>
    </row>
    <row r="496" spans="1:9" x14ac:dyDescent="0.25">
      <c r="A496" s="5">
        <v>1</v>
      </c>
      <c r="B496" s="1" t="s">
        <v>639</v>
      </c>
      <c r="C496" t="s">
        <v>1204</v>
      </c>
      <c r="D496" s="1"/>
      <c r="E496" s="13" t="s">
        <v>1389</v>
      </c>
      <c r="F496" s="2">
        <v>200</v>
      </c>
      <c r="G496" s="3">
        <f t="shared" si="22"/>
        <v>172</v>
      </c>
      <c r="H496" s="4">
        <f t="shared" si="23"/>
        <v>214</v>
      </c>
      <c r="I496" s="23" t="str">
        <f t="shared" si="21"/>
        <v>BEYCHEVELLE 1957</v>
      </c>
    </row>
    <row r="497" spans="1:9" x14ac:dyDescent="0.25">
      <c r="A497" s="5">
        <v>1</v>
      </c>
      <c r="B497" s="1" t="s">
        <v>640</v>
      </c>
      <c r="C497" t="s">
        <v>1205</v>
      </c>
      <c r="D497" s="1"/>
      <c r="E497" s="13" t="s">
        <v>1389</v>
      </c>
      <c r="F497" s="2">
        <v>450</v>
      </c>
      <c r="G497" s="3">
        <f t="shared" si="22"/>
        <v>387</v>
      </c>
      <c r="H497" s="4">
        <f t="shared" si="23"/>
        <v>481.5</v>
      </c>
      <c r="I497" s="23" t="str">
        <f t="shared" si="21"/>
        <v>GAZIN 1940</v>
      </c>
    </row>
    <row r="498" spans="1:9" x14ac:dyDescent="0.25">
      <c r="A498" s="5">
        <v>1</v>
      </c>
      <c r="B498" s="1" t="s">
        <v>641</v>
      </c>
      <c r="C498" t="s">
        <v>1206</v>
      </c>
      <c r="D498" s="1"/>
      <c r="E498" s="13" t="s">
        <v>1389</v>
      </c>
      <c r="F498" s="2">
        <v>750</v>
      </c>
      <c r="G498" s="3">
        <f t="shared" si="22"/>
        <v>645</v>
      </c>
      <c r="H498" s="4">
        <f t="shared" si="23"/>
        <v>802.5</v>
      </c>
      <c r="I498" s="23" t="str">
        <f t="shared" si="21"/>
        <v>LATOUR POMEROL 1953</v>
      </c>
    </row>
    <row r="499" spans="1:9" x14ac:dyDescent="0.25">
      <c r="A499" s="5">
        <v>1</v>
      </c>
      <c r="B499" s="1" t="s">
        <v>101</v>
      </c>
      <c r="C499" t="s">
        <v>1207</v>
      </c>
      <c r="D499" s="1" t="s">
        <v>297</v>
      </c>
      <c r="E499" s="13" t="s">
        <v>1389</v>
      </c>
      <c r="F499" s="2">
        <v>450</v>
      </c>
      <c r="G499" s="3">
        <f t="shared" si="22"/>
        <v>387</v>
      </c>
      <c r="H499" s="4">
        <f t="shared" si="23"/>
        <v>481.5</v>
      </c>
      <c r="I499" s="23" t="str">
        <f t="shared" si="21"/>
        <v>RICHEBOURG 1959 VIENOT</v>
      </c>
    </row>
    <row r="500" spans="1:9" x14ac:dyDescent="0.25">
      <c r="A500" s="5">
        <v>1</v>
      </c>
      <c r="B500" s="1" t="s">
        <v>228</v>
      </c>
      <c r="C500" t="s">
        <v>1208</v>
      </c>
      <c r="D500" s="1" t="s">
        <v>369</v>
      </c>
      <c r="E500" s="13" t="s">
        <v>1389</v>
      </c>
      <c r="F500" s="2">
        <v>1100</v>
      </c>
      <c r="G500" s="3">
        <f t="shared" si="22"/>
        <v>946</v>
      </c>
      <c r="H500" s="4">
        <f t="shared" si="23"/>
        <v>1177</v>
      </c>
      <c r="I500" s="23" t="str">
        <f t="shared" si="21"/>
        <v>BILLECART SALMON 1966</v>
      </c>
    </row>
    <row r="501" spans="1:9" x14ac:dyDescent="0.25">
      <c r="A501" s="5">
        <v>1</v>
      </c>
      <c r="B501" s="1" t="s">
        <v>229</v>
      </c>
      <c r="C501" t="s">
        <v>1209</v>
      </c>
      <c r="D501" s="1" t="s">
        <v>369</v>
      </c>
      <c r="E501" s="13" t="s">
        <v>1389</v>
      </c>
      <c r="F501" s="2">
        <v>1100</v>
      </c>
      <c r="G501" s="3">
        <f t="shared" si="22"/>
        <v>946</v>
      </c>
      <c r="H501" s="4">
        <f t="shared" si="23"/>
        <v>1177</v>
      </c>
      <c r="I501" s="23" t="str">
        <f t="shared" si="21"/>
        <v>BILLECART SALMON 1967</v>
      </c>
    </row>
    <row r="502" spans="1:9" x14ac:dyDescent="0.25">
      <c r="A502" s="5">
        <v>1</v>
      </c>
      <c r="B502" s="1" t="s">
        <v>230</v>
      </c>
      <c r="C502" t="s">
        <v>1210</v>
      </c>
      <c r="D502" s="1" t="s">
        <v>369</v>
      </c>
      <c r="E502" s="13" t="s">
        <v>1389</v>
      </c>
      <c r="F502" s="2">
        <v>1100</v>
      </c>
      <c r="G502" s="3">
        <f t="shared" si="22"/>
        <v>946</v>
      </c>
      <c r="H502" s="4">
        <f t="shared" si="23"/>
        <v>1177</v>
      </c>
      <c r="I502" s="23" t="str">
        <f t="shared" si="21"/>
        <v>BILLECART SALMON 1969</v>
      </c>
    </row>
    <row r="503" spans="1:9" x14ac:dyDescent="0.25">
      <c r="A503" s="5">
        <v>1</v>
      </c>
      <c r="B503" s="1" t="s">
        <v>231</v>
      </c>
      <c r="C503" t="s">
        <v>1211</v>
      </c>
      <c r="D503" s="1"/>
      <c r="E503" s="13" t="s">
        <v>1389</v>
      </c>
      <c r="F503" s="2">
        <v>550</v>
      </c>
      <c r="G503" s="3">
        <f t="shared" si="22"/>
        <v>473</v>
      </c>
      <c r="H503" s="4">
        <f t="shared" si="23"/>
        <v>588.5</v>
      </c>
      <c r="I503" s="23" t="str">
        <f t="shared" si="21"/>
        <v>DOM PERIGNON 1969</v>
      </c>
    </row>
    <row r="504" spans="1:9" x14ac:dyDescent="0.25">
      <c r="A504" s="5">
        <v>2</v>
      </c>
      <c r="B504" s="1" t="s">
        <v>642</v>
      </c>
      <c r="C504" t="s">
        <v>1212</v>
      </c>
      <c r="D504" s="1"/>
      <c r="E504" s="13" t="s">
        <v>1389</v>
      </c>
      <c r="F504" s="2">
        <v>420</v>
      </c>
      <c r="G504" s="3">
        <f t="shared" si="22"/>
        <v>361.2</v>
      </c>
      <c r="H504" s="4">
        <f t="shared" si="23"/>
        <v>449.40000000000003</v>
      </c>
      <c r="I504" s="23" t="str">
        <f t="shared" si="21"/>
        <v>LAFITE 1972 ROTHSCHILD</v>
      </c>
    </row>
    <row r="505" spans="1:9" x14ac:dyDescent="0.25">
      <c r="A505" s="5">
        <v>2</v>
      </c>
      <c r="B505" s="1" t="s">
        <v>643</v>
      </c>
      <c r="C505" t="s">
        <v>1213</v>
      </c>
      <c r="D505" s="1"/>
      <c r="E505" s="13" t="s">
        <v>1389</v>
      </c>
      <c r="F505" s="2">
        <v>490</v>
      </c>
      <c r="G505" s="3">
        <f t="shared" si="22"/>
        <v>421.40000000000003</v>
      </c>
      <c r="H505" s="4">
        <f t="shared" si="23"/>
        <v>524.30000000000007</v>
      </c>
      <c r="I505" s="23" t="str">
        <f t="shared" si="21"/>
        <v>LAFITE 1973 ROTHSCHILD</v>
      </c>
    </row>
    <row r="506" spans="1:9" x14ac:dyDescent="0.25">
      <c r="A506" s="5">
        <v>1</v>
      </c>
      <c r="B506" s="1" t="s">
        <v>644</v>
      </c>
      <c r="C506" t="s">
        <v>1214</v>
      </c>
      <c r="D506" s="1" t="s">
        <v>1375</v>
      </c>
      <c r="E506" s="13" t="s">
        <v>1389</v>
      </c>
      <c r="F506" s="2">
        <v>380</v>
      </c>
      <c r="G506" s="3">
        <f t="shared" si="22"/>
        <v>326.8</v>
      </c>
      <c r="H506" s="4">
        <f t="shared" si="23"/>
        <v>406.59999999999997</v>
      </c>
      <c r="I506" s="23" t="str">
        <f t="shared" si="21"/>
        <v>Chorey les beaune 2003 Leroy</v>
      </c>
    </row>
    <row r="507" spans="1:9" x14ac:dyDescent="0.25">
      <c r="A507" s="5">
        <v>1</v>
      </c>
      <c r="B507" s="1" t="s">
        <v>232</v>
      </c>
      <c r="C507" t="s">
        <v>1215</v>
      </c>
      <c r="D507" s="1" t="s">
        <v>232</v>
      </c>
      <c r="E507" s="13" t="s">
        <v>1389</v>
      </c>
      <c r="F507" s="2">
        <v>600</v>
      </c>
      <c r="G507" s="3">
        <f t="shared" si="22"/>
        <v>516</v>
      </c>
      <c r="H507" s="4">
        <f t="shared" si="23"/>
        <v>642</v>
      </c>
      <c r="I507" s="23" t="str">
        <f t="shared" si="21"/>
        <v>MONTRACHET 1990 BOUCHARD</v>
      </c>
    </row>
    <row r="508" spans="1:9" x14ac:dyDescent="0.25">
      <c r="A508" s="5">
        <v>10</v>
      </c>
      <c r="B508" s="1" t="s">
        <v>645</v>
      </c>
      <c r="C508" t="s">
        <v>1216</v>
      </c>
      <c r="D508" s="1" t="s">
        <v>252</v>
      </c>
      <c r="E508" s="13" t="s">
        <v>1389</v>
      </c>
      <c r="F508" s="2">
        <v>2000</v>
      </c>
      <c r="G508" s="3">
        <f t="shared" si="22"/>
        <v>1720</v>
      </c>
      <c r="H508" s="4">
        <f t="shared" si="23"/>
        <v>2140</v>
      </c>
      <c r="I508" s="23" t="str">
        <f t="shared" si="21"/>
        <v>LATOUR 1982</v>
      </c>
    </row>
    <row r="509" spans="1:9" x14ac:dyDescent="0.25">
      <c r="A509" s="5">
        <v>1</v>
      </c>
      <c r="B509" s="1" t="s">
        <v>646</v>
      </c>
      <c r="C509" t="s">
        <v>1217</v>
      </c>
      <c r="D509" s="1"/>
      <c r="E509" s="13" t="s">
        <v>1389</v>
      </c>
      <c r="F509" s="2">
        <v>1400</v>
      </c>
      <c r="G509" s="3">
        <f t="shared" si="22"/>
        <v>1204</v>
      </c>
      <c r="H509" s="4">
        <f t="shared" si="23"/>
        <v>1498</v>
      </c>
      <c r="I509" s="23" t="str">
        <f t="shared" si="21"/>
        <v>ECHEZEAUX 1958 DRC</v>
      </c>
    </row>
    <row r="510" spans="1:9" x14ac:dyDescent="0.25">
      <c r="A510" s="5">
        <v>1</v>
      </c>
      <c r="B510" s="1" t="s">
        <v>647</v>
      </c>
      <c r="C510" t="s">
        <v>1218</v>
      </c>
      <c r="D510" s="1"/>
      <c r="E510" s="13" t="s">
        <v>1389</v>
      </c>
      <c r="F510" s="2">
        <v>650</v>
      </c>
      <c r="G510" s="3">
        <f t="shared" si="22"/>
        <v>559</v>
      </c>
      <c r="H510" s="4">
        <f t="shared" si="23"/>
        <v>695.5</v>
      </c>
      <c r="I510" s="23" t="str">
        <f t="shared" si="21"/>
        <v xml:space="preserve">HAUT BRION 1939 </v>
      </c>
    </row>
    <row r="511" spans="1:9" x14ac:dyDescent="0.25">
      <c r="A511" s="5">
        <v>1</v>
      </c>
      <c r="B511" s="1" t="s">
        <v>648</v>
      </c>
      <c r="C511" t="s">
        <v>1219</v>
      </c>
      <c r="D511" s="1" t="s">
        <v>1376</v>
      </c>
      <c r="E511" s="13" t="s">
        <v>1389</v>
      </c>
      <c r="F511" s="2">
        <v>1900</v>
      </c>
      <c r="G511" s="3">
        <f t="shared" si="22"/>
        <v>1634</v>
      </c>
      <c r="H511" s="4">
        <f t="shared" si="23"/>
        <v>2033</v>
      </c>
      <c r="I511" s="23" t="str">
        <f t="shared" si="21"/>
        <v>CHEVAL BLANC 1959</v>
      </c>
    </row>
    <row r="512" spans="1:9" x14ac:dyDescent="0.25">
      <c r="A512" s="5">
        <v>2</v>
      </c>
      <c r="B512" s="1" t="s">
        <v>233</v>
      </c>
      <c r="C512" t="s">
        <v>1220</v>
      </c>
      <c r="D512" s="1" t="s">
        <v>370</v>
      </c>
      <c r="E512" s="13" t="s">
        <v>1389</v>
      </c>
      <c r="F512" s="2">
        <v>650</v>
      </c>
      <c r="G512" s="3">
        <f t="shared" si="22"/>
        <v>559</v>
      </c>
      <c r="H512" s="4">
        <f t="shared" si="23"/>
        <v>695.5</v>
      </c>
      <c r="I512" s="23" t="str">
        <f t="shared" si="21"/>
        <v>AUVENAY 1961 LEROY</v>
      </c>
    </row>
    <row r="513" spans="1:9" x14ac:dyDescent="0.25">
      <c r="A513" s="5">
        <v>3</v>
      </c>
      <c r="B513" s="1" t="s">
        <v>234</v>
      </c>
      <c r="C513" t="s">
        <v>1221</v>
      </c>
      <c r="D513" s="1"/>
      <c r="E513" s="13" t="s">
        <v>1389</v>
      </c>
      <c r="F513" s="2">
        <v>2000</v>
      </c>
      <c r="G513" s="3">
        <f t="shared" si="22"/>
        <v>1720</v>
      </c>
      <c r="H513" s="4">
        <f t="shared" si="23"/>
        <v>2140</v>
      </c>
      <c r="I513" s="23" t="str">
        <f t="shared" si="21"/>
        <v>YQUEM 1928</v>
      </c>
    </row>
    <row r="514" spans="1:9" x14ac:dyDescent="0.25">
      <c r="A514" s="5">
        <v>1</v>
      </c>
      <c r="B514" s="1" t="s">
        <v>649</v>
      </c>
      <c r="C514" t="s">
        <v>1222</v>
      </c>
      <c r="D514" s="1"/>
      <c r="E514" s="13" t="s">
        <v>1389</v>
      </c>
      <c r="F514" s="2">
        <v>750</v>
      </c>
      <c r="G514" s="3">
        <f t="shared" si="22"/>
        <v>645</v>
      </c>
      <c r="H514" s="4">
        <f t="shared" si="23"/>
        <v>802.5</v>
      </c>
      <c r="I514" s="23" t="str">
        <f t="shared" si="21"/>
        <v>MEURSAULT 1955 LEROY</v>
      </c>
    </row>
    <row r="515" spans="1:9" x14ac:dyDescent="0.25">
      <c r="A515" s="5">
        <v>1</v>
      </c>
      <c r="B515" s="1" t="s">
        <v>650</v>
      </c>
      <c r="C515" t="s">
        <v>1223</v>
      </c>
      <c r="D515" s="1"/>
      <c r="E515" s="13" t="s">
        <v>1389</v>
      </c>
      <c r="F515" s="2">
        <v>320</v>
      </c>
      <c r="G515" s="3">
        <f t="shared" si="22"/>
        <v>275.2</v>
      </c>
      <c r="H515" s="4">
        <f t="shared" si="23"/>
        <v>342.40000000000003</v>
      </c>
      <c r="I515" s="23" t="str">
        <f t="shared" ref="I515:I578" si="24">HYPERLINK(C515,B515)</f>
        <v>LYNCH BAGES 1955</v>
      </c>
    </row>
    <row r="516" spans="1:9" x14ac:dyDescent="0.25">
      <c r="A516" s="5">
        <v>4</v>
      </c>
      <c r="B516" s="1" t="s">
        <v>651</v>
      </c>
      <c r="C516" t="s">
        <v>1224</v>
      </c>
      <c r="D516" s="1" t="s">
        <v>1377</v>
      </c>
      <c r="E516" s="16" t="s">
        <v>1390</v>
      </c>
      <c r="F516" s="2">
        <v>450</v>
      </c>
      <c r="G516" s="3">
        <f t="shared" si="22"/>
        <v>387</v>
      </c>
      <c r="H516" s="4">
        <f t="shared" si="23"/>
        <v>481.5</v>
      </c>
      <c r="I516" s="23" t="str">
        <f t="shared" si="24"/>
        <v>CLOS DE BEZE 1970  DAMOY MAGNUM</v>
      </c>
    </row>
    <row r="517" spans="1:9" x14ac:dyDescent="0.25">
      <c r="A517" s="5">
        <v>3</v>
      </c>
      <c r="B517" s="1" t="s">
        <v>652</v>
      </c>
      <c r="C517" t="s">
        <v>1225</v>
      </c>
      <c r="D517" s="1"/>
      <c r="E517" s="13" t="s">
        <v>1389</v>
      </c>
      <c r="F517" s="2">
        <v>480</v>
      </c>
      <c r="G517" s="3">
        <f t="shared" si="22"/>
        <v>412.8</v>
      </c>
      <c r="H517" s="4">
        <f t="shared" si="23"/>
        <v>513.6</v>
      </c>
      <c r="I517" s="23" t="str">
        <f t="shared" si="24"/>
        <v>LAFITE 1974 ROTHSCHILD</v>
      </c>
    </row>
    <row r="518" spans="1:9" x14ac:dyDescent="0.25">
      <c r="A518" s="5">
        <v>1</v>
      </c>
      <c r="B518" s="1" t="s">
        <v>235</v>
      </c>
      <c r="C518" t="s">
        <v>1226</v>
      </c>
      <c r="D518" s="1"/>
      <c r="E518" s="13" t="s">
        <v>1389</v>
      </c>
      <c r="F518" s="2">
        <v>800</v>
      </c>
      <c r="G518" s="3">
        <f t="shared" ref="G518:G581" si="25">(F518/100*86)</f>
        <v>688</v>
      </c>
      <c r="H518" s="4">
        <f t="shared" ref="H518:H581" si="26">(F518/100*107)</f>
        <v>856</v>
      </c>
      <c r="I518" s="23" t="str">
        <f t="shared" si="24"/>
        <v>MOUTON 1986 ROTHSCHILD</v>
      </c>
    </row>
    <row r="519" spans="1:9" x14ac:dyDescent="0.25">
      <c r="A519" s="5">
        <v>1</v>
      </c>
      <c r="B519" s="1" t="s">
        <v>653</v>
      </c>
      <c r="C519" t="s">
        <v>1227</v>
      </c>
      <c r="D519" s="1"/>
      <c r="E519" s="13" t="s">
        <v>1389</v>
      </c>
      <c r="F519" s="2">
        <v>1200</v>
      </c>
      <c r="G519" s="3">
        <f t="shared" si="25"/>
        <v>1032</v>
      </c>
      <c r="H519" s="4">
        <f t="shared" si="26"/>
        <v>1284</v>
      </c>
      <c r="I519" s="23" t="str">
        <f t="shared" si="24"/>
        <v>Hermitage 1962 Chapoutier</v>
      </c>
    </row>
    <row r="520" spans="1:9" x14ac:dyDescent="0.25">
      <c r="A520" s="5">
        <v>1</v>
      </c>
      <c r="B520" s="1" t="s">
        <v>654</v>
      </c>
      <c r="C520" t="s">
        <v>1228</v>
      </c>
      <c r="D520" s="1" t="s">
        <v>1378</v>
      </c>
      <c r="E520" s="13" t="s">
        <v>1389</v>
      </c>
      <c r="F520" s="2">
        <v>2300</v>
      </c>
      <c r="G520" s="3">
        <f t="shared" si="25"/>
        <v>1978</v>
      </c>
      <c r="H520" s="4">
        <f t="shared" si="26"/>
        <v>2461</v>
      </c>
      <c r="I520" s="23" t="str">
        <f t="shared" si="24"/>
        <v>Cros Parantoux 2016 Rouget</v>
      </c>
    </row>
    <row r="521" spans="1:9" x14ac:dyDescent="0.25">
      <c r="A521" s="5">
        <v>6</v>
      </c>
      <c r="B521" s="1" t="s">
        <v>655</v>
      </c>
      <c r="C521" t="s">
        <v>1229</v>
      </c>
      <c r="D521" s="1" t="s">
        <v>264</v>
      </c>
      <c r="E521" s="13" t="s">
        <v>1389</v>
      </c>
      <c r="F521" s="2">
        <v>1300</v>
      </c>
      <c r="G521" s="3">
        <f t="shared" si="25"/>
        <v>1118</v>
      </c>
      <c r="H521" s="4">
        <f t="shared" si="26"/>
        <v>1391</v>
      </c>
      <c r="I521" s="23" t="str">
        <f t="shared" si="24"/>
        <v>LAFLEUR 2018</v>
      </c>
    </row>
    <row r="522" spans="1:9" x14ac:dyDescent="0.25">
      <c r="A522" s="5">
        <v>1</v>
      </c>
      <c r="B522" s="1" t="s">
        <v>656</v>
      </c>
      <c r="C522" t="s">
        <v>1230</v>
      </c>
      <c r="D522" s="1" t="s">
        <v>1379</v>
      </c>
      <c r="E522" s="13" t="s">
        <v>1389</v>
      </c>
      <c r="F522" s="2">
        <v>380</v>
      </c>
      <c r="G522" s="3">
        <f t="shared" si="25"/>
        <v>326.8</v>
      </c>
      <c r="H522" s="4">
        <f t="shared" si="26"/>
        <v>406.59999999999997</v>
      </c>
      <c r="I522" s="23" t="str">
        <f t="shared" si="24"/>
        <v>MACALLAN 18 YEARS</v>
      </c>
    </row>
    <row r="523" spans="1:9" x14ac:dyDescent="0.25">
      <c r="A523" s="5">
        <v>2</v>
      </c>
      <c r="B523" s="1" t="s">
        <v>657</v>
      </c>
      <c r="C523" t="s">
        <v>1231</v>
      </c>
      <c r="D523" s="1"/>
      <c r="E523" s="13" t="s">
        <v>1389</v>
      </c>
      <c r="F523" s="2">
        <v>1000</v>
      </c>
      <c r="G523" s="3">
        <f t="shared" si="25"/>
        <v>860</v>
      </c>
      <c r="H523" s="4">
        <f t="shared" si="26"/>
        <v>1070</v>
      </c>
      <c r="I523" s="23" t="str">
        <f t="shared" si="24"/>
        <v>LATOUR 2000</v>
      </c>
    </row>
    <row r="524" spans="1:9" x14ac:dyDescent="0.25">
      <c r="A524" s="5">
        <v>2</v>
      </c>
      <c r="B524" s="1" t="s">
        <v>236</v>
      </c>
      <c r="C524" t="s">
        <v>1232</v>
      </c>
      <c r="D524" s="1" t="s">
        <v>311</v>
      </c>
      <c r="E524" s="13" t="s">
        <v>1389</v>
      </c>
      <c r="F524" s="2">
        <v>650</v>
      </c>
      <c r="G524" s="3">
        <f t="shared" si="25"/>
        <v>559</v>
      </c>
      <c r="H524" s="4">
        <f t="shared" si="26"/>
        <v>695.5</v>
      </c>
      <c r="I524" s="23" t="str">
        <f t="shared" si="24"/>
        <v>MEURSAULT PERRIERES 2000 LEROY</v>
      </c>
    </row>
    <row r="525" spans="1:9" x14ac:dyDescent="0.25">
      <c r="A525" s="5">
        <v>2</v>
      </c>
      <c r="B525" s="1" t="s">
        <v>658</v>
      </c>
      <c r="C525" t="s">
        <v>1233</v>
      </c>
      <c r="D525" s="1" t="s">
        <v>1380</v>
      </c>
      <c r="E525" s="13" t="s">
        <v>1389</v>
      </c>
      <c r="F525" s="2">
        <v>650</v>
      </c>
      <c r="G525" s="3">
        <f t="shared" si="25"/>
        <v>559</v>
      </c>
      <c r="H525" s="4">
        <f t="shared" si="26"/>
        <v>695.5</v>
      </c>
      <c r="I525" s="23" t="str">
        <f t="shared" si="24"/>
        <v>CLOS DE TART 1955 VDM</v>
      </c>
    </row>
    <row r="526" spans="1:9" x14ac:dyDescent="0.25">
      <c r="A526" s="5">
        <v>2</v>
      </c>
      <c r="B526" s="1" t="s">
        <v>659</v>
      </c>
      <c r="C526" t="s">
        <v>1234</v>
      </c>
      <c r="D526" s="1" t="s">
        <v>288</v>
      </c>
      <c r="E526" s="13" t="s">
        <v>1389</v>
      </c>
      <c r="F526" s="2">
        <v>350</v>
      </c>
      <c r="G526" s="3">
        <f t="shared" si="25"/>
        <v>301</v>
      </c>
      <c r="H526" s="4">
        <f t="shared" si="26"/>
        <v>374.5</v>
      </c>
      <c r="I526" s="23" t="str">
        <f t="shared" si="24"/>
        <v>CLOS DES MOUCHES 1978 DROUHIN</v>
      </c>
    </row>
    <row r="527" spans="1:9" x14ac:dyDescent="0.25">
      <c r="A527" s="5">
        <v>1</v>
      </c>
      <c r="B527" s="1" t="s">
        <v>237</v>
      </c>
      <c r="C527" t="s">
        <v>1235</v>
      </c>
      <c r="D527" s="1" t="s">
        <v>371</v>
      </c>
      <c r="E527" s="13" t="s">
        <v>1389</v>
      </c>
      <c r="F527" s="2">
        <v>480</v>
      </c>
      <c r="G527" s="3">
        <f t="shared" si="25"/>
        <v>412.8</v>
      </c>
      <c r="H527" s="4">
        <f t="shared" si="26"/>
        <v>513.6</v>
      </c>
      <c r="I527" s="23" t="str">
        <f t="shared" si="24"/>
        <v>Morgeot 1999 LEROY</v>
      </c>
    </row>
    <row r="528" spans="1:9" x14ac:dyDescent="0.25">
      <c r="A528" s="5">
        <v>1</v>
      </c>
      <c r="B528" s="1" t="s">
        <v>660</v>
      </c>
      <c r="C528" t="s">
        <v>1236</v>
      </c>
      <c r="D528" s="1"/>
      <c r="E528" s="13" t="s">
        <v>1389</v>
      </c>
      <c r="F528" s="2">
        <v>650</v>
      </c>
      <c r="G528" s="3">
        <f t="shared" si="25"/>
        <v>559</v>
      </c>
      <c r="H528" s="4">
        <f t="shared" si="26"/>
        <v>695.5</v>
      </c>
      <c r="I528" s="23" t="str">
        <f t="shared" si="24"/>
        <v>MOUTON 1968 ROTHSCHILD</v>
      </c>
    </row>
    <row r="529" spans="1:9" x14ac:dyDescent="0.25">
      <c r="A529" s="5">
        <v>1</v>
      </c>
      <c r="B529" s="1" t="s">
        <v>238</v>
      </c>
      <c r="C529" t="s">
        <v>1237</v>
      </c>
      <c r="D529" s="1" t="s">
        <v>372</v>
      </c>
      <c r="E529" s="13" t="s">
        <v>1389</v>
      </c>
      <c r="F529" s="2">
        <v>450</v>
      </c>
      <c r="G529" s="3">
        <f t="shared" si="25"/>
        <v>387</v>
      </c>
      <c r="H529" s="4">
        <f t="shared" si="26"/>
        <v>481.5</v>
      </c>
      <c r="I529" s="23" t="str">
        <f t="shared" si="24"/>
        <v>PUCELLES 2008 LEFLAIVE</v>
      </c>
    </row>
    <row r="530" spans="1:9" x14ac:dyDescent="0.25">
      <c r="A530" s="5">
        <v>1</v>
      </c>
      <c r="B530" s="1" t="s">
        <v>239</v>
      </c>
      <c r="C530" t="s">
        <v>1238</v>
      </c>
      <c r="D530" s="1" t="s">
        <v>373</v>
      </c>
      <c r="E530" s="13" t="s">
        <v>1389</v>
      </c>
      <c r="F530" s="2">
        <v>1100</v>
      </c>
      <c r="G530" s="3">
        <f t="shared" si="25"/>
        <v>946</v>
      </c>
      <c r="H530" s="4">
        <f t="shared" si="26"/>
        <v>1177</v>
      </c>
      <c r="I530" s="23" t="str">
        <f t="shared" si="24"/>
        <v>BATARD 2019 LEFLAIVE</v>
      </c>
    </row>
    <row r="531" spans="1:9" x14ac:dyDescent="0.25">
      <c r="A531" s="5">
        <v>1</v>
      </c>
      <c r="B531" s="1" t="s">
        <v>240</v>
      </c>
      <c r="C531" t="s">
        <v>1239</v>
      </c>
      <c r="D531" s="1" t="s">
        <v>374</v>
      </c>
      <c r="E531" s="13" t="s">
        <v>1389</v>
      </c>
      <c r="F531" s="2">
        <v>1100</v>
      </c>
      <c r="G531" s="3">
        <f t="shared" si="25"/>
        <v>946</v>
      </c>
      <c r="H531" s="4">
        <f t="shared" si="26"/>
        <v>1177</v>
      </c>
      <c r="I531" s="23" t="str">
        <f t="shared" si="24"/>
        <v>BIENVENUES 2019 LEFLAIVE</v>
      </c>
    </row>
    <row r="532" spans="1:9" x14ac:dyDescent="0.25">
      <c r="A532" s="5">
        <v>1</v>
      </c>
      <c r="B532" s="1" t="s">
        <v>661</v>
      </c>
      <c r="C532" t="s">
        <v>1240</v>
      </c>
      <c r="D532" s="1"/>
      <c r="E532" s="13" t="s">
        <v>1389</v>
      </c>
      <c r="F532" s="2">
        <v>1700</v>
      </c>
      <c r="G532" s="3">
        <f t="shared" si="25"/>
        <v>1462</v>
      </c>
      <c r="H532" s="4">
        <f t="shared" si="26"/>
        <v>1819</v>
      </c>
      <c r="I532" s="23" t="str">
        <f t="shared" si="24"/>
        <v>PETRUS 1981</v>
      </c>
    </row>
    <row r="533" spans="1:9" x14ac:dyDescent="0.25">
      <c r="A533" s="5">
        <v>1</v>
      </c>
      <c r="B533" s="1" t="s">
        <v>636</v>
      </c>
      <c r="C533" t="s">
        <v>1241</v>
      </c>
      <c r="D533" s="1"/>
      <c r="E533" s="13" t="s">
        <v>1389</v>
      </c>
      <c r="F533" s="2">
        <v>1400</v>
      </c>
      <c r="G533" s="3">
        <f t="shared" si="25"/>
        <v>1204</v>
      </c>
      <c r="H533" s="4">
        <f t="shared" si="26"/>
        <v>1498</v>
      </c>
      <c r="I533" s="23" t="str">
        <f t="shared" si="24"/>
        <v>PETRUS 1974</v>
      </c>
    </row>
    <row r="534" spans="1:9" x14ac:dyDescent="0.25">
      <c r="A534" s="5">
        <v>1</v>
      </c>
      <c r="B534" s="1" t="s">
        <v>662</v>
      </c>
      <c r="C534" t="s">
        <v>1242</v>
      </c>
      <c r="D534" s="1"/>
      <c r="E534" s="13" t="s">
        <v>1389</v>
      </c>
      <c r="F534" s="2">
        <v>2500</v>
      </c>
      <c r="G534" s="3">
        <f t="shared" si="25"/>
        <v>2150</v>
      </c>
      <c r="H534" s="4">
        <f t="shared" si="26"/>
        <v>2675</v>
      </c>
      <c r="I534" s="23" t="str">
        <f t="shared" si="24"/>
        <v>PETRUS 1999</v>
      </c>
    </row>
    <row r="535" spans="1:9" x14ac:dyDescent="0.25">
      <c r="A535" s="5">
        <v>3</v>
      </c>
      <c r="B535" s="1" t="s">
        <v>663</v>
      </c>
      <c r="C535" t="s">
        <v>1243</v>
      </c>
      <c r="D535" s="1" t="s">
        <v>1381</v>
      </c>
      <c r="E535" s="13" t="s">
        <v>1389</v>
      </c>
      <c r="F535" s="2">
        <v>520</v>
      </c>
      <c r="G535" s="3">
        <f t="shared" si="25"/>
        <v>447.2</v>
      </c>
      <c r="H535" s="4">
        <f t="shared" si="26"/>
        <v>556.4</v>
      </c>
      <c r="I535" s="23" t="str">
        <f t="shared" si="24"/>
        <v>COTE BRUNE 2016 JAMET</v>
      </c>
    </row>
    <row r="536" spans="1:9" x14ac:dyDescent="0.25">
      <c r="A536" s="5">
        <v>1</v>
      </c>
      <c r="B536" s="1" t="s">
        <v>664</v>
      </c>
      <c r="C536" t="s">
        <v>1244</v>
      </c>
      <c r="D536" s="1" t="s">
        <v>1382</v>
      </c>
      <c r="E536" s="13" t="s">
        <v>1389</v>
      </c>
      <c r="F536" s="2">
        <v>3500</v>
      </c>
      <c r="G536" s="3">
        <f t="shared" si="25"/>
        <v>3010</v>
      </c>
      <c r="H536" s="4">
        <f t="shared" si="26"/>
        <v>3745</v>
      </c>
      <c r="I536" s="23" t="str">
        <f t="shared" si="24"/>
        <v>GRANDS ECHEZEAUX 2018 DRC</v>
      </c>
    </row>
    <row r="537" spans="1:9" x14ac:dyDescent="0.25">
      <c r="A537" s="5">
        <v>6</v>
      </c>
      <c r="B537" s="1" t="s">
        <v>665</v>
      </c>
      <c r="C537" t="s">
        <v>1245</v>
      </c>
      <c r="D537" s="1"/>
      <c r="E537" s="13" t="s">
        <v>1389</v>
      </c>
      <c r="F537" s="2">
        <v>2100</v>
      </c>
      <c r="G537" s="3">
        <f t="shared" si="25"/>
        <v>1806</v>
      </c>
      <c r="H537" s="4">
        <f t="shared" si="26"/>
        <v>2247</v>
      </c>
      <c r="I537" s="23" t="str">
        <f t="shared" si="24"/>
        <v>RAYAS 2005</v>
      </c>
    </row>
    <row r="538" spans="1:9" x14ac:dyDescent="0.25">
      <c r="A538" s="5">
        <v>2</v>
      </c>
      <c r="B538" s="1" t="s">
        <v>666</v>
      </c>
      <c r="C538" t="s">
        <v>1246</v>
      </c>
      <c r="D538" s="1"/>
      <c r="E538" s="13" t="s">
        <v>1389</v>
      </c>
      <c r="F538" s="2">
        <v>220</v>
      </c>
      <c r="G538" s="3">
        <f t="shared" si="25"/>
        <v>189.20000000000002</v>
      </c>
      <c r="H538" s="4">
        <f t="shared" si="26"/>
        <v>235.4</v>
      </c>
      <c r="I538" s="23" t="str">
        <f t="shared" si="24"/>
        <v>CHAMBERTIN 1994 BOUCHARD</v>
      </c>
    </row>
    <row r="539" spans="1:9" x14ac:dyDescent="0.25">
      <c r="A539" s="5">
        <v>3</v>
      </c>
      <c r="B539" s="1" t="s">
        <v>667</v>
      </c>
      <c r="C539" t="s">
        <v>1247</v>
      </c>
      <c r="D539" s="1"/>
      <c r="E539" s="13" t="s">
        <v>1389</v>
      </c>
      <c r="F539" s="2">
        <v>360</v>
      </c>
      <c r="G539" s="3">
        <f t="shared" si="25"/>
        <v>309.60000000000002</v>
      </c>
      <c r="H539" s="4">
        <f t="shared" si="26"/>
        <v>385.2</v>
      </c>
      <c r="I539" s="23" t="str">
        <f t="shared" si="24"/>
        <v>MOUTON 1974 ROTHSCHILD</v>
      </c>
    </row>
    <row r="540" spans="1:9" x14ac:dyDescent="0.25">
      <c r="A540" s="5">
        <v>3</v>
      </c>
      <c r="B540" s="1" t="s">
        <v>668</v>
      </c>
      <c r="C540" t="s">
        <v>1248</v>
      </c>
      <c r="D540" s="1"/>
      <c r="E540" s="13" t="s">
        <v>1389</v>
      </c>
      <c r="F540" s="2">
        <v>570</v>
      </c>
      <c r="G540" s="3">
        <f t="shared" si="25"/>
        <v>490.2</v>
      </c>
      <c r="H540" s="4">
        <f t="shared" si="26"/>
        <v>609.9</v>
      </c>
      <c r="I540" s="23" t="str">
        <f t="shared" si="24"/>
        <v xml:space="preserve">CHEVAL BLANC 1985 </v>
      </c>
    </row>
    <row r="541" spans="1:9" x14ac:dyDescent="0.25">
      <c r="A541" s="5">
        <v>1</v>
      </c>
      <c r="B541" s="1" t="s">
        <v>669</v>
      </c>
      <c r="C541" t="s">
        <v>1249</v>
      </c>
      <c r="D541" s="1"/>
      <c r="E541" s="13" t="s">
        <v>1389</v>
      </c>
      <c r="F541" s="2">
        <v>650</v>
      </c>
      <c r="G541" s="3">
        <f t="shared" si="25"/>
        <v>559</v>
      </c>
      <c r="H541" s="4">
        <f t="shared" si="26"/>
        <v>695.5</v>
      </c>
      <c r="I541" s="23" t="str">
        <f t="shared" si="24"/>
        <v>LAFITE 1984 ROTHSCHILD</v>
      </c>
    </row>
    <row r="542" spans="1:9" x14ac:dyDescent="0.25">
      <c r="A542" s="5">
        <v>4</v>
      </c>
      <c r="B542" s="1" t="s">
        <v>670</v>
      </c>
      <c r="C542" t="s">
        <v>1250</v>
      </c>
      <c r="D542" s="1"/>
      <c r="E542" s="13" t="s">
        <v>1389</v>
      </c>
      <c r="F542" s="2">
        <v>840</v>
      </c>
      <c r="G542" s="3">
        <f t="shared" si="25"/>
        <v>722.4</v>
      </c>
      <c r="H542" s="4">
        <f t="shared" si="26"/>
        <v>898.80000000000007</v>
      </c>
      <c r="I542" s="23" t="str">
        <f t="shared" si="24"/>
        <v>BEAUMONTS 2018 ROUGET</v>
      </c>
    </row>
    <row r="543" spans="1:9" x14ac:dyDescent="0.25">
      <c r="A543" s="5">
        <v>1</v>
      </c>
      <c r="B543" s="1" t="s">
        <v>241</v>
      </c>
      <c r="C543" t="s">
        <v>1251</v>
      </c>
      <c r="D543" s="1" t="s">
        <v>375</v>
      </c>
      <c r="E543" s="13" t="s">
        <v>1389</v>
      </c>
      <c r="F543" s="2">
        <v>770</v>
      </c>
      <c r="G543" s="3">
        <f t="shared" si="25"/>
        <v>662.2</v>
      </c>
      <c r="H543" s="4">
        <f t="shared" si="26"/>
        <v>823.9</v>
      </c>
      <c r="I543" s="23" t="str">
        <f t="shared" si="24"/>
        <v>MONTRACHET 1998 SAUZET</v>
      </c>
    </row>
    <row r="544" spans="1:9" x14ac:dyDescent="0.25">
      <c r="A544" s="5">
        <v>1</v>
      </c>
      <c r="B544" s="1" t="s">
        <v>671</v>
      </c>
      <c r="C544" t="s">
        <v>1252</v>
      </c>
      <c r="D544" s="1"/>
      <c r="E544" s="13" t="s">
        <v>1389</v>
      </c>
      <c r="F544" s="2">
        <v>1700</v>
      </c>
      <c r="G544" s="3">
        <f t="shared" si="25"/>
        <v>1462</v>
      </c>
      <c r="H544" s="4">
        <f t="shared" si="26"/>
        <v>1819</v>
      </c>
      <c r="I544" s="23" t="str">
        <f t="shared" si="24"/>
        <v>BONNES MARES 2017 ROUMIER</v>
      </c>
    </row>
    <row r="545" spans="1:9" x14ac:dyDescent="0.25">
      <c r="A545" s="5">
        <v>1</v>
      </c>
      <c r="B545" s="1" t="s">
        <v>672</v>
      </c>
      <c r="C545" t="s">
        <v>1253</v>
      </c>
      <c r="D545" s="1"/>
      <c r="E545" s="13" t="s">
        <v>1389</v>
      </c>
      <c r="F545" s="2">
        <v>2000</v>
      </c>
      <c r="G545" s="3">
        <f t="shared" si="25"/>
        <v>1720</v>
      </c>
      <c r="H545" s="4">
        <f t="shared" si="26"/>
        <v>2140</v>
      </c>
      <c r="I545" s="23" t="str">
        <f t="shared" si="24"/>
        <v>RAYAS 2003</v>
      </c>
    </row>
    <row r="546" spans="1:9" x14ac:dyDescent="0.25">
      <c r="A546" s="5">
        <v>1</v>
      </c>
      <c r="B546" s="1" t="s">
        <v>673</v>
      </c>
      <c r="C546" t="s">
        <v>1254</v>
      </c>
      <c r="D546" s="1"/>
      <c r="E546" s="13" t="s">
        <v>1389</v>
      </c>
      <c r="F546" s="2">
        <v>1800</v>
      </c>
      <c r="G546" s="3">
        <f t="shared" si="25"/>
        <v>1548</v>
      </c>
      <c r="H546" s="4">
        <f t="shared" si="26"/>
        <v>1926</v>
      </c>
      <c r="I546" s="23" t="str">
        <f t="shared" si="24"/>
        <v>RAYAS 2006</v>
      </c>
    </row>
    <row r="547" spans="1:9" x14ac:dyDescent="0.25">
      <c r="A547" s="5">
        <v>1</v>
      </c>
      <c r="B547" s="1" t="s">
        <v>674</v>
      </c>
      <c r="C547" t="s">
        <v>1255</v>
      </c>
      <c r="D547" s="1"/>
      <c r="E547" s="13" t="s">
        <v>1389</v>
      </c>
      <c r="F547" s="2">
        <v>1800</v>
      </c>
      <c r="G547" s="3">
        <f t="shared" si="25"/>
        <v>1548</v>
      </c>
      <c r="H547" s="4">
        <f t="shared" si="26"/>
        <v>1926</v>
      </c>
      <c r="I547" s="23" t="str">
        <f t="shared" si="24"/>
        <v>RAYAS 2007</v>
      </c>
    </row>
    <row r="548" spans="1:9" x14ac:dyDescent="0.25">
      <c r="A548" s="5">
        <v>1</v>
      </c>
      <c r="B548" s="1" t="s">
        <v>675</v>
      </c>
      <c r="C548" t="s">
        <v>1256</v>
      </c>
      <c r="D548" s="1"/>
      <c r="E548" s="13" t="s">
        <v>1389</v>
      </c>
      <c r="F548" s="2">
        <v>700</v>
      </c>
      <c r="G548" s="3">
        <f t="shared" si="25"/>
        <v>602</v>
      </c>
      <c r="H548" s="4">
        <f t="shared" si="26"/>
        <v>749</v>
      </c>
      <c r="I548" s="23" t="str">
        <f t="shared" si="24"/>
        <v>RICHEBOURG 2014 ANNE GROS</v>
      </c>
    </row>
    <row r="549" spans="1:9" x14ac:dyDescent="0.25">
      <c r="A549" s="5">
        <v>1</v>
      </c>
      <c r="B549" s="1" t="s">
        <v>242</v>
      </c>
      <c r="C549" t="s">
        <v>1257</v>
      </c>
      <c r="D549" s="1" t="s">
        <v>376</v>
      </c>
      <c r="E549" s="13" t="s">
        <v>1389</v>
      </c>
      <c r="F549" s="2">
        <v>980</v>
      </c>
      <c r="G549" s="3">
        <f t="shared" si="25"/>
        <v>842.80000000000007</v>
      </c>
      <c r="H549" s="4">
        <f t="shared" si="26"/>
        <v>1048.6000000000001</v>
      </c>
      <c r="I549" s="23" t="str">
        <f t="shared" si="24"/>
        <v>CORTON CHARLEMAGNE 2008 ROUMIER</v>
      </c>
    </row>
    <row r="550" spans="1:9" x14ac:dyDescent="0.25">
      <c r="A550" s="5">
        <v>1</v>
      </c>
      <c r="B550" s="1" t="s">
        <v>676</v>
      </c>
      <c r="C550" t="s">
        <v>1258</v>
      </c>
      <c r="D550" s="1"/>
      <c r="E550" s="13" t="s">
        <v>1389</v>
      </c>
      <c r="F550" s="2">
        <v>2200</v>
      </c>
      <c r="G550" s="3">
        <f t="shared" si="25"/>
        <v>1892</v>
      </c>
      <c r="H550" s="4">
        <f t="shared" si="26"/>
        <v>2354</v>
      </c>
      <c r="I550" s="23" t="str">
        <f t="shared" si="24"/>
        <v>BONNES MARES 2008 ROUMIER</v>
      </c>
    </row>
    <row r="551" spans="1:9" x14ac:dyDescent="0.25">
      <c r="A551" s="5">
        <v>12</v>
      </c>
      <c r="B551" s="1" t="s">
        <v>677</v>
      </c>
      <c r="C551" t="s">
        <v>1259</v>
      </c>
      <c r="D551" s="1" t="s">
        <v>1383</v>
      </c>
      <c r="E551" s="13" t="s">
        <v>1389</v>
      </c>
      <c r="F551" s="2">
        <v>140</v>
      </c>
      <c r="G551" s="3">
        <f t="shared" si="25"/>
        <v>120.39999999999999</v>
      </c>
      <c r="H551" s="4">
        <f t="shared" si="26"/>
        <v>149.79999999999998</v>
      </c>
      <c r="I551" s="23" t="str">
        <f t="shared" si="24"/>
        <v>Combottes 1983 G. LIGNIER</v>
      </c>
    </row>
    <row r="552" spans="1:9" x14ac:dyDescent="0.25">
      <c r="A552" s="5">
        <v>12</v>
      </c>
      <c r="B552" s="1" t="s">
        <v>678</v>
      </c>
      <c r="C552" t="s">
        <v>1260</v>
      </c>
      <c r="D552" s="1"/>
      <c r="E552" s="13" t="s">
        <v>1389</v>
      </c>
      <c r="F552" s="2">
        <v>280</v>
      </c>
      <c r="G552" s="3">
        <f t="shared" si="25"/>
        <v>240.79999999999998</v>
      </c>
      <c r="H552" s="4">
        <f t="shared" si="26"/>
        <v>299.59999999999997</v>
      </c>
      <c r="I552" s="23" t="str">
        <f t="shared" si="24"/>
        <v>CLOS DE LA ROCHE 1983 G. LIGNIER</v>
      </c>
    </row>
    <row r="553" spans="1:9" x14ac:dyDescent="0.25">
      <c r="A553" s="5">
        <v>1</v>
      </c>
      <c r="B553" s="1" t="s">
        <v>679</v>
      </c>
      <c r="C553" t="s">
        <v>1261</v>
      </c>
      <c r="D553" s="1"/>
      <c r="E553" s="13" t="s">
        <v>1389</v>
      </c>
      <c r="F553" s="2">
        <v>900</v>
      </c>
      <c r="G553" s="3">
        <f t="shared" si="25"/>
        <v>774</v>
      </c>
      <c r="H553" s="4">
        <f t="shared" si="26"/>
        <v>963</v>
      </c>
      <c r="I553" s="23" t="str">
        <f t="shared" si="24"/>
        <v>AMOUREUSES  2010 GROFFIER</v>
      </c>
    </row>
    <row r="554" spans="1:9" x14ac:dyDescent="0.25">
      <c r="A554" s="5">
        <v>1</v>
      </c>
      <c r="B554" s="1" t="s">
        <v>243</v>
      </c>
      <c r="C554" t="s">
        <v>1262</v>
      </c>
      <c r="D554" s="1" t="s">
        <v>377</v>
      </c>
      <c r="E554" s="13" t="s">
        <v>1389</v>
      </c>
      <c r="F554" s="2">
        <v>1200</v>
      </c>
      <c r="G554" s="3">
        <f t="shared" si="25"/>
        <v>1032</v>
      </c>
      <c r="H554" s="4">
        <f t="shared" si="26"/>
        <v>1284</v>
      </c>
      <c r="I554" s="23" t="str">
        <f t="shared" si="24"/>
        <v xml:space="preserve">ENSEIGNIERES 2008 COCHE DURY </v>
      </c>
    </row>
    <row r="555" spans="1:9" x14ac:dyDescent="0.25">
      <c r="A555" s="5">
        <v>1</v>
      </c>
      <c r="B555" s="1" t="s">
        <v>244</v>
      </c>
      <c r="C555" t="s">
        <v>1263</v>
      </c>
      <c r="D555" s="1" t="s">
        <v>378</v>
      </c>
      <c r="E555" s="13" t="s">
        <v>1389</v>
      </c>
      <c r="F555" s="2">
        <v>1500</v>
      </c>
      <c r="G555" s="3">
        <f t="shared" si="25"/>
        <v>1290</v>
      </c>
      <c r="H555" s="4">
        <f t="shared" si="26"/>
        <v>1605</v>
      </c>
      <c r="I555" s="23" t="str">
        <f t="shared" si="24"/>
        <v>ROUGEOTS 2008 COCHE DURY</v>
      </c>
    </row>
    <row r="556" spans="1:9" x14ac:dyDescent="0.25">
      <c r="A556" s="5">
        <v>1</v>
      </c>
      <c r="B556" s="1" t="s">
        <v>680</v>
      </c>
      <c r="C556" t="s">
        <v>1264</v>
      </c>
      <c r="D556" s="1" t="s">
        <v>321</v>
      </c>
      <c r="E556" s="16" t="s">
        <v>1390</v>
      </c>
      <c r="F556" s="2">
        <v>850</v>
      </c>
      <c r="G556" s="3">
        <f t="shared" si="25"/>
        <v>731</v>
      </c>
      <c r="H556" s="4">
        <f t="shared" si="26"/>
        <v>909.5</v>
      </c>
      <c r="I556" s="23" t="str">
        <f t="shared" si="24"/>
        <v>CLOS DE TART 1994 MAGNUM</v>
      </c>
    </row>
    <row r="557" spans="1:9" x14ac:dyDescent="0.25">
      <c r="A557" s="5">
        <v>3</v>
      </c>
      <c r="B557" s="1" t="s">
        <v>681</v>
      </c>
      <c r="C557" t="s">
        <v>1265</v>
      </c>
      <c r="D557" s="1"/>
      <c r="E557" s="13" t="s">
        <v>1389</v>
      </c>
      <c r="F557" s="2">
        <v>380</v>
      </c>
      <c r="G557" s="3">
        <f t="shared" si="25"/>
        <v>326.8</v>
      </c>
      <c r="H557" s="4">
        <f t="shared" si="26"/>
        <v>406.59999999999997</v>
      </c>
      <c r="I557" s="23" t="str">
        <f t="shared" si="24"/>
        <v>MOUTON 1981 ROTHSCHILD</v>
      </c>
    </row>
    <row r="558" spans="1:9" x14ac:dyDescent="0.25">
      <c r="A558" s="5">
        <v>1</v>
      </c>
      <c r="B558" s="1" t="s">
        <v>682</v>
      </c>
      <c r="C558" t="s">
        <v>1266</v>
      </c>
      <c r="D558" s="1" t="s">
        <v>1384</v>
      </c>
      <c r="E558" s="16" t="s">
        <v>1390</v>
      </c>
      <c r="F558" s="2">
        <v>850</v>
      </c>
      <c r="G558" s="3">
        <f t="shared" si="25"/>
        <v>731</v>
      </c>
      <c r="H558" s="4">
        <f t="shared" si="26"/>
        <v>909.5</v>
      </c>
      <c r="I558" s="23" t="str">
        <f t="shared" si="24"/>
        <v>GRANGE DES PERES 2016 MAGNUM</v>
      </c>
    </row>
    <row r="559" spans="1:9" x14ac:dyDescent="0.25">
      <c r="A559" s="5">
        <v>4</v>
      </c>
      <c r="B559" s="1" t="s">
        <v>683</v>
      </c>
      <c r="C559" t="s">
        <v>1267</v>
      </c>
      <c r="D559" s="1"/>
      <c r="E559" s="13" t="s">
        <v>1389</v>
      </c>
      <c r="F559" s="2">
        <v>1800</v>
      </c>
      <c r="G559" s="3">
        <f t="shared" si="25"/>
        <v>1548</v>
      </c>
      <c r="H559" s="4">
        <f t="shared" si="26"/>
        <v>1926</v>
      </c>
      <c r="I559" s="23" t="str">
        <f t="shared" si="24"/>
        <v>MOUTON 1951 ROTHSCHILD</v>
      </c>
    </row>
    <row r="560" spans="1:9" x14ac:dyDescent="0.25">
      <c r="A560" s="5">
        <v>1</v>
      </c>
      <c r="B560" s="1" t="s">
        <v>684</v>
      </c>
      <c r="C560" t="s">
        <v>1268</v>
      </c>
      <c r="D560" s="1" t="s">
        <v>288</v>
      </c>
      <c r="E560" s="13" t="s">
        <v>1389</v>
      </c>
      <c r="F560" s="2">
        <v>650</v>
      </c>
      <c r="G560" s="3">
        <f t="shared" si="25"/>
        <v>559</v>
      </c>
      <c r="H560" s="4">
        <f t="shared" si="26"/>
        <v>695.5</v>
      </c>
      <c r="I560" s="23" t="str">
        <f t="shared" si="24"/>
        <v>BONNES MARES 1972 DROUHIN</v>
      </c>
    </row>
    <row r="561" spans="1:9" x14ac:dyDescent="0.25">
      <c r="A561" s="5">
        <v>2</v>
      </c>
      <c r="B561" s="1" t="s">
        <v>685</v>
      </c>
      <c r="C561" t="s">
        <v>1269</v>
      </c>
      <c r="D561" s="1"/>
      <c r="E561" s="13" t="s">
        <v>1389</v>
      </c>
      <c r="F561" s="2">
        <v>650</v>
      </c>
      <c r="G561" s="3">
        <f t="shared" si="25"/>
        <v>559</v>
      </c>
      <c r="H561" s="4">
        <f t="shared" si="26"/>
        <v>695.5</v>
      </c>
      <c r="I561" s="23" t="str">
        <f t="shared" si="24"/>
        <v>LAFITE 1997 ROTHSCHILD</v>
      </c>
    </row>
    <row r="562" spans="1:9" x14ac:dyDescent="0.25">
      <c r="A562" s="5">
        <v>2</v>
      </c>
      <c r="B562" s="1" t="s">
        <v>245</v>
      </c>
      <c r="C562" t="s">
        <v>1270</v>
      </c>
      <c r="D562" s="1"/>
      <c r="E562" s="13" t="s">
        <v>1389</v>
      </c>
      <c r="F562" s="2">
        <v>480</v>
      </c>
      <c r="G562" s="3">
        <f t="shared" si="25"/>
        <v>412.8</v>
      </c>
      <c r="H562" s="4">
        <f t="shared" si="26"/>
        <v>513.6</v>
      </c>
      <c r="I562" s="23" t="str">
        <f t="shared" si="24"/>
        <v>MONTRACHET 2003 BOUCHARD</v>
      </c>
    </row>
    <row r="563" spans="1:9" x14ac:dyDescent="0.25">
      <c r="A563" s="5">
        <v>1</v>
      </c>
      <c r="B563" s="1" t="s">
        <v>686</v>
      </c>
      <c r="C563" t="s">
        <v>1271</v>
      </c>
      <c r="D563" s="1" t="s">
        <v>1385</v>
      </c>
      <c r="E563" s="13" t="s">
        <v>1389</v>
      </c>
      <c r="F563" s="2">
        <v>690</v>
      </c>
      <c r="G563" s="3">
        <f t="shared" si="25"/>
        <v>593.4</v>
      </c>
      <c r="H563" s="4">
        <f t="shared" si="26"/>
        <v>738.30000000000007</v>
      </c>
      <c r="I563" s="23" t="str">
        <f t="shared" si="24"/>
        <v>CHARMES 2011 ROUSSEAU</v>
      </c>
    </row>
    <row r="564" spans="1:9" x14ac:dyDescent="0.25">
      <c r="A564" s="5">
        <v>2</v>
      </c>
      <c r="B564" s="1" t="s">
        <v>687</v>
      </c>
      <c r="C564" t="s">
        <v>1272</v>
      </c>
      <c r="D564" s="1" t="s">
        <v>317</v>
      </c>
      <c r="E564" s="13" t="s">
        <v>1389</v>
      </c>
      <c r="F564" s="2">
        <v>3200</v>
      </c>
      <c r="G564" s="3">
        <f t="shared" si="25"/>
        <v>2752</v>
      </c>
      <c r="H564" s="4">
        <f t="shared" si="26"/>
        <v>3424</v>
      </c>
      <c r="I564" s="23" t="str">
        <f t="shared" si="24"/>
        <v>CLOS DE BEZE 2018 ROUSSEAU</v>
      </c>
    </row>
    <row r="565" spans="1:9" x14ac:dyDescent="0.25">
      <c r="A565" s="5">
        <v>1</v>
      </c>
      <c r="B565" s="1" t="s">
        <v>688</v>
      </c>
      <c r="C565" t="s">
        <v>1273</v>
      </c>
      <c r="D565" s="1" t="s">
        <v>367</v>
      </c>
      <c r="E565" s="13" t="s">
        <v>1389</v>
      </c>
      <c r="F565" s="2">
        <v>650</v>
      </c>
      <c r="G565" s="3">
        <f t="shared" si="25"/>
        <v>559</v>
      </c>
      <c r="H565" s="4">
        <f t="shared" si="26"/>
        <v>695.5</v>
      </c>
      <c r="I565" s="23" t="str">
        <f t="shared" si="24"/>
        <v>GRANGE DES PERES 2009 BLANC</v>
      </c>
    </row>
    <row r="566" spans="1:9" x14ac:dyDescent="0.25">
      <c r="A566" s="5">
        <v>1</v>
      </c>
      <c r="B566" s="1" t="s">
        <v>689</v>
      </c>
      <c r="C566" t="s">
        <v>1274</v>
      </c>
      <c r="D566" s="1"/>
      <c r="E566" s="13" t="s">
        <v>1389</v>
      </c>
      <c r="F566" s="2">
        <v>700</v>
      </c>
      <c r="G566" s="3">
        <f t="shared" si="25"/>
        <v>602</v>
      </c>
      <c r="H566" s="4">
        <f t="shared" si="26"/>
        <v>749</v>
      </c>
      <c r="I566" s="23" t="str">
        <f t="shared" si="24"/>
        <v>GRANGE DES PERES 2010 WHITE</v>
      </c>
    </row>
    <row r="567" spans="1:9" x14ac:dyDescent="0.25">
      <c r="A567" s="5">
        <v>1</v>
      </c>
      <c r="B567" s="1" t="s">
        <v>690</v>
      </c>
      <c r="C567" t="s">
        <v>1275</v>
      </c>
      <c r="D567" s="1"/>
      <c r="E567" s="13" t="s">
        <v>1389</v>
      </c>
      <c r="F567" s="2">
        <v>450</v>
      </c>
      <c r="G567" s="3">
        <f t="shared" si="25"/>
        <v>387</v>
      </c>
      <c r="H567" s="4">
        <f t="shared" si="26"/>
        <v>481.5</v>
      </c>
      <c r="I567" s="23" t="str">
        <f t="shared" si="24"/>
        <v xml:space="preserve">GRANGE DES PERES 2007 </v>
      </c>
    </row>
    <row r="568" spans="1:9" x14ac:dyDescent="0.25">
      <c r="A568" s="5">
        <v>1</v>
      </c>
      <c r="B568" s="1" t="s">
        <v>691</v>
      </c>
      <c r="C568" t="s">
        <v>1276</v>
      </c>
      <c r="D568" s="1" t="s">
        <v>1386</v>
      </c>
      <c r="E568" s="13" t="s">
        <v>1389</v>
      </c>
      <c r="F568" s="2">
        <v>400</v>
      </c>
      <c r="G568" s="3">
        <f t="shared" si="25"/>
        <v>344</v>
      </c>
      <c r="H568" s="4">
        <f t="shared" si="26"/>
        <v>428</v>
      </c>
      <c r="I568" s="23" t="str">
        <f t="shared" si="24"/>
        <v>GRANGE DES PERES 2008</v>
      </c>
    </row>
    <row r="569" spans="1:9" x14ac:dyDescent="0.25">
      <c r="A569" s="5">
        <v>1</v>
      </c>
      <c r="B569" s="1" t="s">
        <v>692</v>
      </c>
      <c r="C569" t="s">
        <v>1277</v>
      </c>
      <c r="D569" s="1"/>
      <c r="E569" s="13" t="s">
        <v>1389</v>
      </c>
      <c r="F569" s="2">
        <v>400</v>
      </c>
      <c r="G569" s="3">
        <f t="shared" si="25"/>
        <v>344</v>
      </c>
      <c r="H569" s="4">
        <f t="shared" si="26"/>
        <v>428</v>
      </c>
      <c r="I569" s="23" t="str">
        <f t="shared" si="24"/>
        <v xml:space="preserve">GRANGE DES PERES 2015 </v>
      </c>
    </row>
    <row r="570" spans="1:9" x14ac:dyDescent="0.25">
      <c r="A570" s="5">
        <v>1</v>
      </c>
      <c r="B570" s="1" t="s">
        <v>693</v>
      </c>
      <c r="C570" t="s">
        <v>1278</v>
      </c>
      <c r="D570" s="1"/>
      <c r="E570" s="13" t="s">
        <v>1389</v>
      </c>
      <c r="F570" s="2">
        <v>330</v>
      </c>
      <c r="G570" s="3">
        <f t="shared" si="25"/>
        <v>283.8</v>
      </c>
      <c r="H570" s="4">
        <f t="shared" si="26"/>
        <v>353.09999999999997</v>
      </c>
      <c r="I570" s="23" t="str">
        <f t="shared" si="24"/>
        <v>CRISTAL 2000 ROEDERER</v>
      </c>
    </row>
    <row r="571" spans="1:9" x14ac:dyDescent="0.25">
      <c r="A571" s="5">
        <v>1</v>
      </c>
      <c r="B571" s="1" t="s">
        <v>694</v>
      </c>
      <c r="C571" t="s">
        <v>1279</v>
      </c>
      <c r="D571" s="1"/>
      <c r="E571" s="13" t="s">
        <v>1389</v>
      </c>
      <c r="F571" s="2">
        <v>1100</v>
      </c>
      <c r="G571" s="3">
        <f t="shared" si="25"/>
        <v>946</v>
      </c>
      <c r="H571" s="4">
        <f t="shared" si="26"/>
        <v>1177</v>
      </c>
      <c r="I571" s="23" t="str">
        <f t="shared" si="24"/>
        <v>CLOS DES LAMBRAYS 1946</v>
      </c>
    </row>
    <row r="572" spans="1:9" x14ac:dyDescent="0.25">
      <c r="A572" s="5">
        <v>2</v>
      </c>
      <c r="B572" s="1" t="s">
        <v>695</v>
      </c>
      <c r="C572" t="s">
        <v>1280</v>
      </c>
      <c r="D572" s="1" t="s">
        <v>1387</v>
      </c>
      <c r="E572" s="13" t="s">
        <v>1389</v>
      </c>
      <c r="F572" s="2">
        <v>1000</v>
      </c>
      <c r="G572" s="3">
        <f t="shared" si="25"/>
        <v>860</v>
      </c>
      <c r="H572" s="4">
        <f t="shared" si="26"/>
        <v>1070</v>
      </c>
      <c r="I572" s="23" t="str">
        <f t="shared" si="24"/>
        <v>LA GRANDE RUE 1978</v>
      </c>
    </row>
    <row r="573" spans="1:9" x14ac:dyDescent="0.25">
      <c r="A573" s="5">
        <v>2</v>
      </c>
      <c r="B573" s="1" t="s">
        <v>696</v>
      </c>
      <c r="C573" t="s">
        <v>1281</v>
      </c>
      <c r="D573" s="1"/>
      <c r="E573" s="13" t="s">
        <v>1389</v>
      </c>
      <c r="F573" s="2">
        <v>250</v>
      </c>
      <c r="G573" s="3">
        <f t="shared" si="25"/>
        <v>215</v>
      </c>
      <c r="H573" s="4">
        <f t="shared" si="26"/>
        <v>267.5</v>
      </c>
      <c r="I573" s="23" t="str">
        <f t="shared" si="24"/>
        <v>LAVILLE HAUT BRION 1998</v>
      </c>
    </row>
    <row r="574" spans="1:9" x14ac:dyDescent="0.25">
      <c r="A574" s="5">
        <v>2</v>
      </c>
      <c r="B574" s="1" t="s">
        <v>697</v>
      </c>
      <c r="C574" t="s">
        <v>1282</v>
      </c>
      <c r="D574" s="1"/>
      <c r="E574" s="13" t="s">
        <v>1389</v>
      </c>
      <c r="F574" s="2">
        <v>300</v>
      </c>
      <c r="G574" s="3">
        <f t="shared" si="25"/>
        <v>258</v>
      </c>
      <c r="H574" s="4">
        <f t="shared" si="26"/>
        <v>321</v>
      </c>
      <c r="I574" s="23" t="str">
        <f t="shared" si="24"/>
        <v>LAVILLE HAUT BRION 2000</v>
      </c>
    </row>
    <row r="575" spans="1:9" x14ac:dyDescent="0.25">
      <c r="A575" s="5">
        <v>8</v>
      </c>
      <c r="B575" s="1" t="s">
        <v>698</v>
      </c>
      <c r="C575" t="s">
        <v>1283</v>
      </c>
      <c r="D575" s="1" t="s">
        <v>1388</v>
      </c>
      <c r="E575" s="13" t="s">
        <v>1389</v>
      </c>
      <c r="F575" s="2">
        <v>220</v>
      </c>
      <c r="G575" s="3">
        <f t="shared" si="25"/>
        <v>189.20000000000002</v>
      </c>
      <c r="H575" s="4">
        <f t="shared" si="26"/>
        <v>235.4</v>
      </c>
      <c r="I575" s="23" t="str">
        <f t="shared" si="24"/>
        <v>LASCOMBES 1957  Margaux</v>
      </c>
    </row>
    <row r="576" spans="1:9" x14ac:dyDescent="0.25">
      <c r="A576" s="5">
        <v>12</v>
      </c>
      <c r="B576" s="1" t="s">
        <v>699</v>
      </c>
      <c r="C576" t="s">
        <v>1284</v>
      </c>
      <c r="D576" s="1"/>
      <c r="E576" s="13" t="s">
        <v>1389</v>
      </c>
      <c r="F576" s="2">
        <v>520</v>
      </c>
      <c r="G576" s="3">
        <f t="shared" si="25"/>
        <v>447.2</v>
      </c>
      <c r="H576" s="4">
        <f t="shared" si="26"/>
        <v>556.4</v>
      </c>
      <c r="I576" s="23" t="str">
        <f t="shared" si="24"/>
        <v>MARGAUX 1995</v>
      </c>
    </row>
    <row r="577" spans="1:9" x14ac:dyDescent="0.25">
      <c r="A577" s="5">
        <v>1</v>
      </c>
      <c r="B577" s="1" t="s">
        <v>700</v>
      </c>
      <c r="C577" t="s">
        <v>1285</v>
      </c>
      <c r="D577" s="1"/>
      <c r="E577" s="13" t="s">
        <v>1389</v>
      </c>
      <c r="F577" s="2">
        <v>650</v>
      </c>
      <c r="G577" s="3">
        <f t="shared" si="25"/>
        <v>559</v>
      </c>
      <c r="H577" s="4">
        <f t="shared" si="26"/>
        <v>695.5</v>
      </c>
      <c r="I577" s="23" t="str">
        <f t="shared" si="24"/>
        <v>LAFITE 1981 ROTHSCHILD</v>
      </c>
    </row>
    <row r="578" spans="1:9" x14ac:dyDescent="0.25">
      <c r="A578" s="5">
        <v>1</v>
      </c>
      <c r="B578" s="1" t="s">
        <v>701</v>
      </c>
      <c r="C578" t="s">
        <v>1286</v>
      </c>
      <c r="D578" s="1"/>
      <c r="E578" s="13" t="s">
        <v>1389</v>
      </c>
      <c r="F578" s="2">
        <v>420</v>
      </c>
      <c r="G578" s="3">
        <f t="shared" si="25"/>
        <v>361.2</v>
      </c>
      <c r="H578" s="4">
        <f t="shared" si="26"/>
        <v>449.40000000000003</v>
      </c>
      <c r="I578" s="23" t="str">
        <f t="shared" si="24"/>
        <v>MOUTON 1992 ROTHSCHILD</v>
      </c>
    </row>
    <row r="579" spans="1:9" x14ac:dyDescent="0.25">
      <c r="A579" s="5">
        <v>4</v>
      </c>
      <c r="B579" s="1" t="s">
        <v>702</v>
      </c>
      <c r="C579" t="s">
        <v>1287</v>
      </c>
      <c r="D579" s="1"/>
      <c r="E579" s="13" t="s">
        <v>1389</v>
      </c>
      <c r="F579" s="2">
        <v>420</v>
      </c>
      <c r="G579" s="3">
        <f t="shared" si="25"/>
        <v>361.2</v>
      </c>
      <c r="H579" s="4">
        <f t="shared" si="26"/>
        <v>449.40000000000003</v>
      </c>
      <c r="I579" s="23" t="str">
        <f t="shared" ref="I579:I588" si="27">HYPERLINK(C579,B579)</f>
        <v>MOUTON 1987 ROTHSCHILD</v>
      </c>
    </row>
    <row r="580" spans="1:9" x14ac:dyDescent="0.25">
      <c r="A580" s="5">
        <v>1</v>
      </c>
      <c r="B580" s="1" t="s">
        <v>703</v>
      </c>
      <c r="C580" t="s">
        <v>1288</v>
      </c>
      <c r="D580" s="1"/>
      <c r="E580" s="13" t="s">
        <v>1389</v>
      </c>
      <c r="F580" s="2">
        <v>420</v>
      </c>
      <c r="G580" s="3">
        <f t="shared" si="25"/>
        <v>361.2</v>
      </c>
      <c r="H580" s="4">
        <f t="shared" si="26"/>
        <v>449.40000000000003</v>
      </c>
      <c r="I580" s="23" t="str">
        <f t="shared" si="27"/>
        <v>MOUTON 1984 ROTHSCHILD</v>
      </c>
    </row>
    <row r="581" spans="1:9" x14ac:dyDescent="0.25">
      <c r="A581" s="5">
        <v>1</v>
      </c>
      <c r="B581" s="1" t="s">
        <v>704</v>
      </c>
      <c r="C581" t="s">
        <v>1289</v>
      </c>
      <c r="D581" s="1"/>
      <c r="E581" s="13" t="s">
        <v>1389</v>
      </c>
      <c r="F581" s="2">
        <v>1700</v>
      </c>
      <c r="G581" s="3">
        <f t="shared" si="25"/>
        <v>1462</v>
      </c>
      <c r="H581" s="4">
        <f t="shared" si="26"/>
        <v>1819</v>
      </c>
      <c r="I581" s="23" t="str">
        <f t="shared" si="27"/>
        <v>PETRUS 1984</v>
      </c>
    </row>
    <row r="582" spans="1:9" x14ac:dyDescent="0.25">
      <c r="A582" s="5">
        <v>1</v>
      </c>
      <c r="B582" s="1" t="s">
        <v>705</v>
      </c>
      <c r="C582" t="s">
        <v>1290</v>
      </c>
      <c r="D582" s="1"/>
      <c r="E582" s="13" t="s">
        <v>1389</v>
      </c>
      <c r="F582" s="2">
        <v>1700</v>
      </c>
      <c r="G582" s="3">
        <f t="shared" ref="G582:G588" si="28">(F582/100*86)</f>
        <v>1462</v>
      </c>
      <c r="H582" s="4">
        <f t="shared" ref="H582:H588" si="29">(F582/100*107)</f>
        <v>1819</v>
      </c>
      <c r="I582" s="23" t="str">
        <f t="shared" si="27"/>
        <v>PETRUS 1979</v>
      </c>
    </row>
    <row r="583" spans="1:9" x14ac:dyDescent="0.25">
      <c r="A583" s="5">
        <v>1</v>
      </c>
      <c r="B583" s="1" t="s">
        <v>706</v>
      </c>
      <c r="C583" t="s">
        <v>1291</v>
      </c>
      <c r="D583" s="1"/>
      <c r="E583" s="13" t="s">
        <v>1389</v>
      </c>
      <c r="F583" s="2">
        <v>1700</v>
      </c>
      <c r="G583" s="3">
        <f t="shared" si="28"/>
        <v>1462</v>
      </c>
      <c r="H583" s="4">
        <f t="shared" si="29"/>
        <v>1819</v>
      </c>
      <c r="I583" s="23" t="str">
        <f t="shared" si="27"/>
        <v xml:space="preserve">PETRUS 1977 </v>
      </c>
    </row>
    <row r="584" spans="1:9" x14ac:dyDescent="0.25">
      <c r="A584" s="5">
        <v>1</v>
      </c>
      <c r="B584" s="1" t="s">
        <v>707</v>
      </c>
      <c r="C584" t="s">
        <v>1292</v>
      </c>
      <c r="D584" s="1"/>
      <c r="E584" s="13" t="s">
        <v>1389</v>
      </c>
      <c r="F584" s="2">
        <v>2100</v>
      </c>
      <c r="G584" s="3">
        <f t="shared" si="28"/>
        <v>1806</v>
      </c>
      <c r="H584" s="4">
        <f t="shared" si="29"/>
        <v>2247</v>
      </c>
      <c r="I584" s="23" t="str">
        <f t="shared" si="27"/>
        <v>PETRUS 1992</v>
      </c>
    </row>
    <row r="585" spans="1:9" x14ac:dyDescent="0.25">
      <c r="A585" s="5">
        <v>2</v>
      </c>
      <c r="B585" s="1" t="s">
        <v>708</v>
      </c>
      <c r="C585" t="s">
        <v>1293</v>
      </c>
      <c r="D585" s="1" t="s">
        <v>317</v>
      </c>
      <c r="E585" s="13" t="s">
        <v>1389</v>
      </c>
      <c r="F585" s="2">
        <v>2000</v>
      </c>
      <c r="G585" s="3">
        <f t="shared" si="28"/>
        <v>1720</v>
      </c>
      <c r="H585" s="4">
        <f t="shared" si="29"/>
        <v>2140</v>
      </c>
      <c r="I585" s="23" t="str">
        <f t="shared" si="27"/>
        <v>CHAMBERTIN 1977 ROUSSEAU</v>
      </c>
    </row>
    <row r="586" spans="1:9" x14ac:dyDescent="0.25">
      <c r="A586" s="5">
        <v>1</v>
      </c>
      <c r="B586" s="1" t="s">
        <v>709</v>
      </c>
      <c r="C586" t="s">
        <v>1294</v>
      </c>
      <c r="D586" s="1"/>
      <c r="E586" s="13" t="s">
        <v>1389</v>
      </c>
      <c r="F586" s="2">
        <v>2000</v>
      </c>
      <c r="G586" s="3">
        <f t="shared" si="28"/>
        <v>1720</v>
      </c>
      <c r="H586" s="4">
        <f t="shared" si="29"/>
        <v>2140</v>
      </c>
      <c r="I586" s="23" t="str">
        <f t="shared" si="27"/>
        <v>LAFITE 1982 ROTHSCHILD</v>
      </c>
    </row>
    <row r="587" spans="1:9" x14ac:dyDescent="0.25">
      <c r="A587" s="5">
        <v>2</v>
      </c>
      <c r="B587" s="1" t="s">
        <v>710</v>
      </c>
      <c r="C587" t="s">
        <v>1295</v>
      </c>
      <c r="D587" s="1"/>
      <c r="E587" s="13" t="s">
        <v>1389</v>
      </c>
      <c r="F587" s="2">
        <v>2200</v>
      </c>
      <c r="G587" s="3">
        <f t="shared" si="28"/>
        <v>1892</v>
      </c>
      <c r="H587" s="4">
        <f t="shared" si="29"/>
        <v>2354</v>
      </c>
      <c r="I587" s="23" t="str">
        <f t="shared" si="27"/>
        <v>PETRUS 1975</v>
      </c>
    </row>
    <row r="588" spans="1:9" ht="15.75" thickBot="1" x14ac:dyDescent="0.3">
      <c r="A588" s="6">
        <v>2</v>
      </c>
      <c r="B588" s="7" t="s">
        <v>711</v>
      </c>
      <c r="C588" t="s">
        <v>1296</v>
      </c>
      <c r="D588" s="7"/>
      <c r="E588" s="14" t="s">
        <v>1389</v>
      </c>
      <c r="F588" s="8">
        <v>3200</v>
      </c>
      <c r="G588" s="9">
        <f t="shared" si="28"/>
        <v>2752</v>
      </c>
      <c r="H588" s="10">
        <f t="shared" si="29"/>
        <v>3424</v>
      </c>
      <c r="I588" s="24" t="str">
        <f t="shared" si="27"/>
        <v>PETRUS 2006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2" r:id="rId58"/>
    <hyperlink ref="C63" r:id="rId59"/>
    <hyperlink ref="C64" r:id="rId60"/>
    <hyperlink ref="C65" r:id="rId61"/>
    <hyperlink ref="C66" r:id="rId62"/>
    <hyperlink ref="C67" r:id="rId63"/>
    <hyperlink ref="C68" r:id="rId64"/>
    <hyperlink ref="C69" r:id="rId65"/>
    <hyperlink ref="C61" r:id="rId66"/>
    <hyperlink ref="C70" r:id="rId67"/>
    <hyperlink ref="C71" r:id="rId68"/>
    <hyperlink ref="C72" r:id="rId69"/>
    <hyperlink ref="C73" r:id="rId70"/>
    <hyperlink ref="C3" r:id="rId71"/>
  </hyperlinks>
  <pageMargins left="0.25" right="0.25" top="0.75" bottom="0.75" header="0.3" footer="0.3"/>
  <pageSetup paperSize="9" orientation="landscape" r:id="rId72"/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Catalogue-05-2022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vantsal</dc:creator>
  <cp:lastModifiedBy>vantsal</cp:lastModifiedBy>
  <cp:lastPrinted>2022-05-25T14:30:51Z</cp:lastPrinted>
  <dcterms:created xsi:type="dcterms:W3CDTF">2022-05-24T11:11:35Z</dcterms:created>
  <dcterms:modified xsi:type="dcterms:W3CDTF">2022-05-25T14:46:33Z</dcterms:modified>
</cp:coreProperties>
</file>